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12" documentId="120_S{2AC9BD13-BADA-5192-A53E-5A8FF88502F6}" xr6:coauthVersionLast="47" xr6:coauthVersionMax="47" xr10:uidLastSave="{F6EE2BDE-F0EF-483E-B489-97E4E690C6B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<sst xmlns="http://schemas.openxmlformats.org/spreadsheetml/2006/main" count="180276" uniqueCount="39123">
  <si>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</si>
  <si>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</si>
  <si>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</si>
  <si>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</si>
  <si>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</si>
  <si>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</si>
  <si>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</si>
  <si>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</si>
  <si>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</si>
  <si>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</si>
  <si>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</si>
  <si>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</si>
  <si>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</si>
  <si>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</si>
  <si>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</si>
  <si>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</si>
  <si>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</si>
  <si>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</si>
  <si>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</si>
  <si>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</si>
  <si>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</si>
  <si>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</si>
  <si>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</si>
  <si>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</si>
  <si>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</si>
  <si>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</si>
  <si>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</si>
  <si>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</si>
  <si>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</si>
  <si>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</si>
  <si>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</si>
  <si>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</si>
  <si>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</si>
  <si>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</si>
  <si>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</si>
  <si>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</si>
  <si>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</si>
  <si>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</si>
  <si>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</si>
  <si>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</si>
  <si>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</si>
  <si>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</si>
  <si>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</si>
  <si>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</si>
  <si>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</si>
  <si>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</si>
  <si>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</si>
  <si>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</si>
  <si>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</si>
  <si>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</si>
  <si>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</si>
  <si>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</si>
  <si>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</si>
  <si>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</si>
  <si>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</si>
  <si>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</si>
  <si>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</si>
  <si>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</si>
  <si>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</si>
  <si>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</si>
  <si>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</si>
  <si>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</si>
  <si>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</si>
  <si>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</si>
  <si>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</si>
  <si>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</si>
  <si>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</si>
  <si>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</si>
  <si>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</si>
  <si>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</si>
  <si>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</si>
  <si>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</si>
  <si>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</si>
  <si>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</si>
  <si>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</si>
  <si>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</si>
  <si>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</si>
  <si>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</si>
  <si>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</si>
  <si>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</si>
  <si>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</si>
  <si>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</si>
  <si>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</si>
  <si>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</si>
  <si>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</si>
  <si>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</si>
  <si>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</si>
  <si>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</si>
  <si>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</si>
  <si>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</si>
  <si>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</si>
  <si>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</si>
  <si>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</si>
  <si>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</si>
  <si>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</si>
  <si>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</si>
  <si>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</si>
  <si>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</si>
  <si>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</si>
  <si>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</si>
  <si>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</si>
  <si>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</si>
  <si>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</si>
  <si>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</si>
  <si>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</si>
  <si>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</si>
  <si>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</si>
  <si>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</si>
  <si>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</si>
  <si>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</si>
  <si>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</si>
  <si>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</si>
  <si>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</si>
  <si>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</si>
  <si>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</si>
  <si>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</si>
  <si>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</si>
  <si>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</si>
  <si>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</si>
  <si>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</si>
  <si>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</si>
  <si>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</si>
  <si>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</si>
  <si>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</si>
  <si>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</si>
  <si>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</si>
  <si>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</si>
  <si>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</si>
  <si>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</si>
  <si>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</si>
  <si>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</si>
  <si>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</si>
  <si>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</si>
  <si>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</si>
  <si>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</si>
  <si>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</si>
  <si>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</si>
  <si>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</si>
  <si>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</si>
  <si>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</si>
  <si>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</si>
  <si>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</si>
  <si>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</si>
  <si>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</si>
  <si>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</si>
  <si>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</si>
  <si>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</si>
  <si>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</si>
  <si>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</si>
  <si>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</si>
  <si>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</si>
  <si>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</si>
  <si>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</si>
  <si>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</si>
  <si>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</si>
  <si>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</si>
  <si>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</si>
  <si>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</si>
  <si>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</si>
  <si>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</si>
  <si>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</si>
  <si>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</si>
  <si>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</si>
  <si>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</si>
  <si>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</si>
  <si>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</si>
  <si>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</si>
  <si>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</si>
  <si>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</si>
  <si>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</si>
  <si>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</si>
  <si>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</si>
  <si>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</si>
  <si>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</si>
  <si>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</si>
  <si>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</si>
  <si>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</si>
  <si>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</si>
  <si>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</si>
  <si>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</si>
  <si>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</si>
  <si>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</si>
  <si>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</si>
  <si>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</si>
  <si>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</si>
  <si>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</si>
  <si>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</si>
  <si>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</si>
  <si>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</si>
  <si>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</si>
  <si>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</si>
  <si>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</si>
  <si>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</si>
  <si>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</si>
  <si>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</si>
  <si>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</si>
  <si>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</si>
  <si>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</si>
  <si>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</si>
  <si>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</si>
  <si>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</si>
  <si>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</si>
  <si>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</si>
  <si>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</si>
  <si>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</si>
  <si>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</si>
  <si>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</si>
  <si>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</si>
  <si>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</si>
  <si>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</si>
  <si>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</si>
  <si>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</si>
  <si>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</si>
  <si>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</si>
  <si>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</si>
  <si>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</si>
  <si>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</si>
  <si>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</si>
  <si>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</si>
  <si>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</si>
  <si>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</si>
  <si>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</si>
  <si>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</si>
  <si>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</si>
  <si>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</si>
  <si>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</si>
  <si>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</si>
  <si>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</si>
  <si>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</si>
  <si>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</si>
  <si>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</si>
  <si>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</si>
  <si>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</si>
  <si>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</si>
  <si>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</si>
  <si>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</si>
  <si>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</si>
  <si>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</si>
  <si>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</si>
  <si>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</si>
  <si>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</si>
  <si>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</si>
  <si>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</si>
  <si>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</si>
  <si>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</si>
  <si>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</si>
  <si>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</si>
  <si>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</si>
  <si>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</si>
  <si>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</si>
  <si>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</si>
  <si>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</si>
  <si>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</si>
  <si>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</si>
  <si>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</si>
  <si>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</si>
  <si>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</si>
  <si>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</si>
  <si>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</si>
  <si>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</si>
  <si>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</si>
  <si>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</si>
  <si>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</si>
  <si>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</si>
  <si>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</si>
  <si>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</si>
  <si>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</si>
  <si>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</si>
  <si>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</si>
  <si>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</si>
  <si>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</si>
  <si>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</si>
  <si>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</si>
  <si>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</si>
  <si>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</si>
  <si>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</si>
  <si>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</si>
  <si>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</si>
  <si>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</si>
  <si>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</si>
  <si>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</si>
  <si>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</si>
  <si>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</si>
  <si>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</si>
  <si>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</si>
  <si>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</si>
  <si>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</si>
  <si>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</si>
  <si>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</si>
  <si>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</si>
  <si>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</si>
  <si>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</si>
  <si>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</si>
  <si>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</si>
  <si>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</si>
  <si>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</si>
  <si>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</si>
  <si>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</si>
  <si>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</si>
  <si>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</si>
  <si>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</si>
  <si>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</si>
  <si>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</si>
  <si>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</si>
  <si>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</si>
  <si>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</si>
  <si>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</si>
  <si>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</si>
  <si>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</si>
  <si>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</si>
  <si>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</si>
  <si>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</si>
  <si>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</si>
  <si>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</si>
  <si>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</si>
  <si>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</si>
  <si>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</si>
  <si>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</si>
  <si>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</si>
  <si>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</si>
  <si>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</si>
  <si>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</si>
  <si>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</si>
  <si>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</si>
  <si>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</si>
  <si>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</si>
  <si>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</si>
  <si>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</si>
  <si>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</si>
  <si>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</si>
  <si>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</si>
  <si>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</si>
  <si>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</si>
  <si>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</si>
  <si>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</si>
  <si>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</si>
  <si>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</si>
  <si>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</si>
  <si>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</si>
  <si>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</si>
  <si>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</si>
  <si>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</si>
  <si>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</si>
  <si>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</si>
  <si>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</si>
  <si>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</si>
  <si>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</si>
  <si>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</si>
  <si>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</si>
  <si>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</si>
  <si>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</si>
  <si>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</si>
  <si>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</si>
  <si>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</si>
  <si>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</si>
  <si>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</si>
  <si>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</si>
  <si>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</si>
  <si>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</si>
  <si>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</si>
  <si>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</si>
  <si>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</si>
  <si>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</si>
  <si>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</si>
  <si>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</si>
  <si>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</si>
  <si>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</si>
  <si>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</si>
  <si>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</si>
  <si>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</si>
  <si>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</si>
  <si>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</si>
  <si>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</si>
  <si>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</si>
  <si>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</si>
  <si>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</si>
  <si>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</si>
  <si>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</si>
  <si>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</si>
  <si>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</si>
  <si>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</si>
  <si>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</si>
  <si>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</si>
  <si>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</si>
  <si>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</si>
  <si>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</si>
  <si>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</si>
  <si>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</si>
  <si>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</si>
  <si>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</si>
  <si>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</si>
  <si>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</si>
  <si>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</si>
  <si>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</si>
  <si>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</si>
  <si>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</si>
  <si>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</si>
  <si>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</si>
  <si>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</si>
  <si>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</si>
  <si>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</si>
  <si>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</si>
  <si>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</si>
  <si>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</si>
  <si>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</si>
  <si>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</si>
  <si>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</si>
  <si>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</si>
  <si>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</si>
  <si>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</si>
  <si>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</si>
  <si>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</si>
  <si>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</si>
  <si>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</si>
  <si>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</si>
  <si>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</si>
  <si>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</si>
  <si>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</si>
  <si>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</si>
  <si>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</si>
  <si>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</si>
  <si>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</si>
  <si>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</si>
  <si>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</si>
  <si>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</si>
  <si>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</si>
  <si>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</si>
  <si>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</si>
  <si>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</si>
  <si>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</si>
  <si>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</si>
  <si>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</si>
  <si>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</si>
  <si>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</si>
  <si>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</si>
  <si>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</si>
  <si>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</si>
  <si>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</si>
  <si>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</si>
  <si>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</si>
  <si>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</si>
  <si>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</si>
  <si>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</si>
  <si>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</si>
  <si>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</si>
  <si>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</si>
  <si>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</si>
  <si>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</si>
  <si>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</si>
  <si>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</si>
  <si>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</si>
  <si>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</si>
  <si>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</si>
  <si>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</si>
  <si>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</si>
  <si>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</si>
  <si>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</si>
  <si>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</si>
  <si>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</si>
  <si>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</si>
  <si>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</si>
  <si>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</si>
  <si>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</si>
  <si>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</si>
  <si>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</si>
  <si>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</si>
  <si>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</si>
  <si>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</si>
  <si>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</si>
  <si>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</si>
  <si>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</si>
  <si>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</si>
  <si>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</si>
  <si>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</si>
  <si>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</si>
  <si>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</si>
  <si>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</si>
  <si>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</si>
  <si>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</si>
  <si>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</si>
  <si>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</si>
  <si>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</si>
  <si>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</si>
  <si>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</si>
  <si>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</si>
  <si>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</si>
  <si>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</si>
  <si>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</si>
  <si>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</si>
  <si>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</si>
  <si>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</si>
  <si>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</si>
  <si>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</si>
  <si>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</si>
  <si>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</si>
  <si>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</si>
  <si>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</si>
  <si>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</si>
  <si>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</si>
  <si>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</si>
  <si>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</si>
  <si>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</si>
  <si>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</si>
  <si>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</si>
  <si>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</si>
  <si>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</si>
  <si>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</si>
  <si>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</si>
  <si>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</si>
  <si>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</si>
  <si>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</si>
  <si>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</si>
  <si>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</si>
  <si>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</si>
  <si>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</si>
  <si>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</si>
  <si>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</si>
  <si>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</si>
  <si>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</si>
  <si>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</si>
  <si>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</si>
  <si>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</si>
  <si>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</si>
  <si>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</si>
  <si>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</si>
  <si>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</si>
  <si>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</si>
  <si>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</si>
  <si>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</si>
  <si>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</si>
  <si>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</si>
  <si>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</si>
  <si>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</si>
  <si>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</si>
  <si>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</si>
  <si>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</si>
  <si>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</si>
  <si>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</si>
  <si>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</si>
  <si>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</si>
  <si>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</si>
  <si>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</si>
  <si>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</si>
  <si>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</si>
  <si>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</si>
  <si>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</si>
  <si>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</si>
  <si>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</si>
  <si>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</si>
  <si>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</si>
  <si>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</si>
  <si>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</si>
  <si>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</si>
  <si>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</si>
  <si>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</si>
  <si>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</si>
  <si>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</si>
  <si>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</si>
  <si>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</si>
  <si>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</si>
  <si>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</si>
  <si>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</si>
  <si>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</si>
  <si>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</si>
  <si>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</si>
  <si>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</si>
  <si>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</si>
  <si>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</si>
  <si>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</si>
  <si>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</si>
  <si>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</si>
  <si>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</si>
  <si>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</si>
  <si>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</si>
  <si>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</si>
  <si>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</si>
  <si>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</si>
  <si>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</si>
  <si>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</si>
  <si>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</si>
  <si>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</si>
  <si>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</si>
  <si>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</si>
  <si>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</si>
  <si>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</si>
  <si>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</si>
  <si>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</si>
  <si>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</si>
  <si>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</si>
  <si>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</si>
  <si>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</si>
  <si>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</si>
  <si>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</si>
  <si>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</si>
  <si>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</si>
  <si>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</si>
  <si>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</si>
  <si>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</si>
  <si>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</si>
  <si>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</si>
  <si>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</si>
  <si>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</si>
  <si>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</si>
  <si>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</si>
  <si>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</si>
  <si>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</si>
  <si>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</si>
  <si>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</si>
  <si>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</si>
  <si>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</si>
  <si>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</si>
  <si>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</si>
  <si>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</si>
  <si>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</si>
  <si>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</si>
  <si>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</si>
  <si>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</si>
  <si>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</si>
  <si>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</si>
  <si>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</si>
  <si>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</si>
  <si>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</si>
  <si>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</si>
  <si>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</si>
  <si>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</si>
  <si>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</si>
  <si>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</si>
  <si>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</si>
  <si>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</si>
  <si>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</si>
  <si>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</si>
  <si>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</si>
  <si>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</si>
  <si>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</si>
  <si>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</si>
  <si>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</si>
  <si>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</si>
  <si>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</si>
  <si>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</si>
  <si>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</si>
  <si>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</si>
  <si>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</si>
  <si>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</si>
  <si>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</si>
  <si>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</si>
  <si>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</si>
  <si>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</si>
  <si>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</si>
  <si>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</si>
  <si>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</si>
  <si>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</si>
  <si>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</si>
  <si>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</si>
  <si>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</si>
  <si>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</si>
  <si>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</si>
  <si>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</si>
  <si>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</si>
  <si>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</si>
  <si>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</si>
  <si>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</si>
  <si>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</si>
  <si>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</si>
  <si>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</si>
  <si>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</si>
  <si>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</si>
  <si>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</si>
  <si>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</si>
  <si>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</si>
  <si>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</si>
  <si>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</si>
  <si>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</si>
  <si>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</si>
  <si>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</si>
  <si>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</si>
  <si>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</si>
  <si>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</si>
  <si>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</si>
  <si>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</si>
  <si>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</si>
  <si>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</si>
  <si>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</si>
  <si>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</si>
  <si>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</si>
  <si>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</si>
  <si>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</si>
  <si>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</si>
  <si>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</si>
  <si>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</si>
  <si>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</si>
  <si>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</si>
  <si>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</si>
  <si>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</si>
  <si>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</si>
  <si>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</si>
  <si>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</si>
  <si>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</si>
  <si>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</si>
  <si>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</si>
  <si>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</si>
  <si>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</si>
  <si>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</si>
  <si>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</si>
  <si>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</si>
  <si>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</si>
  <si>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</si>
  <si>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</si>
  <si>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</si>
  <si>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</si>
  <si>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</si>
  <si>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</si>
  <si>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</si>
  <si>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</si>
  <si>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</si>
  <si>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</si>
  <si>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</si>
  <si>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</si>
  <si>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</si>
  <si>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</si>
  <si>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</si>
  <si>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</si>
  <si>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</si>
  <si>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</si>
  <si>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</si>
  <si>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</si>
  <si>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</si>
  <si>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</si>
  <si>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</si>
  <si>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</si>
  <si>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</si>
  <si>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</si>
  <si>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</si>
  <si>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</si>
  <si>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</si>
  <si>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</si>
  <si>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</si>
  <si>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</si>
  <si>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</si>
  <si>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</si>
  <si>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</si>
  <si>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</si>
  <si>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</si>
  <si>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</si>
  <si>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</si>
  <si>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</si>
  <si>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</si>
  <si>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</si>
  <si>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</si>
  <si>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</si>
  <si>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</si>
  <si>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</si>
  <si>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</si>
  <si>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</si>
  <si>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</si>
  <si>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</si>
  <si>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</si>
  <si>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</si>
  <si>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</si>
  <si>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</si>
  <si>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</si>
  <si>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</si>
  <si>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</si>
  <si>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</si>
  <si>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</si>
  <si>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</si>
  <si>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</si>
  <si>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</si>
  <si>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</si>
  <si>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</si>
  <si>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</si>
  <si>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</si>
  <si>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</si>
  <si>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</si>
  <si>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</si>
  <si>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</si>
  <si>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</si>
  <si>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</si>
  <si>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</si>
  <si>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</si>
  <si>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</si>
  <si>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</si>
  <si>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</si>
  <si>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</si>
  <si>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</si>
  <si>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</si>
  <si>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</si>
  <si>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</si>
  <si>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</si>
  <si>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</si>
  <si>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</si>
  <si>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</si>
  <si>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</si>
  <si>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</si>
  <si>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</si>
  <si>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</si>
  <si>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</si>
  <si>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</si>
  <si>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</si>
  <si>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</si>
  <si>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</si>
  <si>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</si>
  <si>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</si>
  <si>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</si>
  <si>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</si>
  <si>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</si>
  <si>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</si>
  <si>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</si>
  <si>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</si>
  <si>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</si>
  <si>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</si>
  <si>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</si>
  <si>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</si>
  <si>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</si>
  <si>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</si>
  <si>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</si>
  <si>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</si>
  <si>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</si>
  <si>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</si>
  <si>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</si>
  <si>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</si>
  <si>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</si>
  <si>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</si>
  <si>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</si>
  <si>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</si>
  <si>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</si>
  <si>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</si>
  <si>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</si>
  <si>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</si>
  <si>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</si>
  <si>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</si>
  <si>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</si>
  <si>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</si>
  <si>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</si>
  <si>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</si>
  <si>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</si>
  <si>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</si>
  <si>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</si>
  <si>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</si>
  <si>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</si>
  <si>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</si>
  <si>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</si>
  <si>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</si>
  <si>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</si>
  <si>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</si>
  <si>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</si>
  <si>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</si>
  <si>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</si>
  <si>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</si>
  <si>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</si>
  <si>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</si>
  <si>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</si>
  <si>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</si>
  <si>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</si>
  <si>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</si>
  <si>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</si>
  <si>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</si>
  <si>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</si>
  <si>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</si>
  <si>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</si>
  <si>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</si>
  <si>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</si>
  <si>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</si>
  <si>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</si>
  <si>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</si>
  <si>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</si>
  <si>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</si>
  <si>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</si>
  <si>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</si>
  <si>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</si>
  <si>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</si>
  <si>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</si>
  <si>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</si>
  <si>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</si>
  <si>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</si>
  <si>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</si>
  <si>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</si>
  <si>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</si>
  <si>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</si>
  <si>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</si>
  <si>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</si>
  <si>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</si>
  <si>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</si>
  <si>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</si>
  <si>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</si>
  <si>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</si>
  <si>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</si>
  <si>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</si>
  <si>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</si>
  <si>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</si>
  <si>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</si>
  <si>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</si>
  <si>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</si>
  <si>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</si>
  <si>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</si>
  <si>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</si>
  <si>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</si>
  <si>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</si>
  <si>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</si>
  <si>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</si>
  <si>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</si>
  <si>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</si>
  <si>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</si>
  <si>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</si>
  <si>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</si>
  <si>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</si>
  <si>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</si>
  <si>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</si>
  <si>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</si>
  <si>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</si>
  <si>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</si>
  <si>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</si>
  <si>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</si>
  <si>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</si>
  <si>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</si>
  <si>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</si>
  <si>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</si>
  <si>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</si>
  <si>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</si>
  <si>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</si>
  <si>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</si>
  <si>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</si>
  <si>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</si>
  <si>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</si>
  <si>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</si>
  <si>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</si>
  <si>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</si>
  <si>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</si>
  <si>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</si>
  <si>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</si>
  <si>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</si>
  <si>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</si>
  <si>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</si>
  <si>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</si>
  <si>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</si>
  <si>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</si>
  <si>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</si>
  <si>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</si>
  <si>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</si>
  <si>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</si>
  <si>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</si>
  <si>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</si>
  <si>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</si>
  <si>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</si>
  <si>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</si>
  <si>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</si>
  <si>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</si>
  <si>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</si>
  <si>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</si>
  <si>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</si>
  <si>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</si>
  <si>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</si>
  <si>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</si>
  <si>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</si>
  <si>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</si>
  <si>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</si>
  <si>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</si>
  <si>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</si>
  <si>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</si>
  <si>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</si>
  <si>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</si>
  <si>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</si>
  <si>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</si>
  <si>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</si>
  <si>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</si>
  <si>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</si>
  <si>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</si>
  <si>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</si>
  <si>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</si>
  <si>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</si>
  <si>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</si>
  <si>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</si>
  <si>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</si>
  <si>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</si>
  <si>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</si>
  <si>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</si>
  <si>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</si>
  <si>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</si>
  <si>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</si>
  <si>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</si>
  <si>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</si>
  <si>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</si>
  <si>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</si>
  <si>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</si>
  <si>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</si>
  <si>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</si>
  <si>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</si>
  <si>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</si>
  <si>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</si>
  <si>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</si>
  <si>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</si>
  <si>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</si>
  <si>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</si>
  <si>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</si>
  <si>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</si>
  <si>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</si>
  <si>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</si>
  <si>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</si>
  <si>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</si>
  <si>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</si>
  <si>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</si>
  <si>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</si>
  <si>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</si>
  <si>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</si>
  <si>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</si>
  <si>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</si>
  <si>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</si>
  <si>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</si>
  <si>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</si>
  <si>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</si>
  <si>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</si>
  <si>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</si>
  <si>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</si>
  <si>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</si>
  <si>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</si>
  <si>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</si>
  <si>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</si>
  <si>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</si>
  <si>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</si>
  <si>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</si>
  <si>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</si>
  <si>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</si>
  <si>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</si>
  <si>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</si>
  <si>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</si>
  <si>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</si>
  <si>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</si>
  <si>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</si>
  <si>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</si>
  <si>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</si>
  <si>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</si>
  <si>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</si>
  <si>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</si>
  <si>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</si>
  <si>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</si>
  <si>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</si>
  <si>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</si>
  <si>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</si>
  <si>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</si>
  <si>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</si>
  <si>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</si>
  <si>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</si>
  <si>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</si>
  <si>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</si>
  <si>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</si>
  <si>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</si>
  <si>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</si>
  <si>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</si>
  <si>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</si>
  <si>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</si>
  <si>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</si>
  <si>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</si>
  <si>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</si>
  <si>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</si>
  <si>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</si>
  <si>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</si>
  <si>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</si>
  <si>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</si>
  <si>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</si>
  <si>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</si>
  <si>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</si>
  <si>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</si>
  <si>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</si>
  <si>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</si>
  <si>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</si>
  <si>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</si>
  <si>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</si>
  <si>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</si>
  <si>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</si>
  <si>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</si>
  <si>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</si>
  <si>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</si>
  <si>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</si>
  <si>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</si>
  <si>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</si>
  <si>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</si>
  <si>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</si>
  <si>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</si>
  <si>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</si>
  <si>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</si>
  <si>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</si>
  <si>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</si>
  <si>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</si>
  <si>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</si>
  <si>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</si>
  <si>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</si>
  <si>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</si>
  <si>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</si>
  <si>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</si>
  <si>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</si>
  <si>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</si>
  <si>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</si>
  <si>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</si>
  <si>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</si>
  <si>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</si>
  <si>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</si>
  <si>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</si>
  <si>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</si>
  <si>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</si>
  <si>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</si>
  <si>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</si>
  <si>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</si>
  <si>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</si>
  <si>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</si>
  <si>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</si>
  <si>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</si>
  <si>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</si>
  <si>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</si>
  <si>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</si>
  <si>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</si>
  <si>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</si>
  <si>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</si>
  <si>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</si>
  <si>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</si>
  <si>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</si>
  <si>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</si>
  <si>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</si>
  <si>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</si>
  <si>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</si>
  <si>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</si>
  <si>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</si>
  <si>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</si>
  <si>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</si>
  <si>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</si>
  <si>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</si>
  <si>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</si>
  <si>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</si>
  <si>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</si>
  <si>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</si>
  <si>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</si>
  <si>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</si>
  <si>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</si>
  <si>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</si>
  <si>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</si>
  <si>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</si>
  <si>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</si>
  <si>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</si>
  <si>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</si>
  <si>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</si>
  <si>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</si>
  <si>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</si>
  <si>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</si>
  <si>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</si>
  <si>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</si>
  <si>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</si>
  <si>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</si>
  <si>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</si>
  <si>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</si>
  <si>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</si>
  <si>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</si>
  <si>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</si>
  <si>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</si>
  <si>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</si>
  <si>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</si>
  <si>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</si>
  <si>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</si>
  <si>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</si>
  <si>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</si>
  <si>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</si>
  <si>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</si>
  <si>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</si>
  <si>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</si>
  <si>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</si>
  <si>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</si>
  <si>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</si>
  <si>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</si>
  <si>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</si>
  <si>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</si>
  <si>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</si>
  <si>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</si>
  <si>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</si>
  <si>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</si>
  <si>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</si>
  <si>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</si>
  <si>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</si>
  <si>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</si>
  <si>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</si>
  <si>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</si>
  <si>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</si>
  <si>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</si>
  <si>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</si>
  <si>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</si>
  <si>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</si>
  <si>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</si>
  <si>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</si>
  <si>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</si>
  <si>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</si>
  <si>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</si>
  <si>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</si>
  <si>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</si>
  <si>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</si>
  <si>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</si>
  <si>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</si>
  <si>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</si>
  <si>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</si>
  <si>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</si>
  <si>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</si>
  <si>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</si>
  <si>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</si>
  <si>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</si>
  <si>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</si>
  <si>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</si>
  <si>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</si>
  <si>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</si>
  <si>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</si>
  <si>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</si>
  <si>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</si>
  <si>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</si>
  <si>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</si>
  <si>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</si>
  <si>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</si>
  <si>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</si>
  <si>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</si>
  <si>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</si>
  <si>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</si>
  <si>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</si>
  <si>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</si>
  <si>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</si>
  <si>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</si>
  <si>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</si>
  <si>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</si>
  <si>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</si>
  <si>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</si>
  <si>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</si>
  <si>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</si>
  <si>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</si>
  <si>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</si>
  <si>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</si>
  <si>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</si>
  <si>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</si>
  <si>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</si>
  <si>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</si>
  <si>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</si>
  <si>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</si>
  <si>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</si>
  <si>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</si>
  <si>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</si>
  <si>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</si>
  <si>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</si>
  <si>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</si>
  <si>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</si>
  <si>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</si>
  <si>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</si>
  <si>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</si>
  <si>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</si>
  <si>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</si>
  <si>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</si>
  <si>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</si>
  <si>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</si>
  <si>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</si>
  <si>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</si>
  <si>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</si>
  <si>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</si>
  <si>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</si>
  <si>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</si>
  <si>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</si>
  <si>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</si>
  <si>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</si>
  <si>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</si>
  <si>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</si>
  <si>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</si>
  <si>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</si>
  <si>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</si>
  <si>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</si>
  <si>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</si>
  <si>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</si>
  <si>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</si>
  <si>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</si>
  <si>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</si>
  <si>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</si>
  <si>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</si>
  <si>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</si>
  <si>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</si>
  <si>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</si>
  <si>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</si>
  <si>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</si>
  <si>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</si>
  <si>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</si>
  <si>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</si>
  <si>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</si>
  <si>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</si>
  <si>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</si>
  <si>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</si>
  <si>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</si>
  <si>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</si>
  <si>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</si>
  <si>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</si>
  <si>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</si>
  <si>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</si>
  <si>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</si>
  <si>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</si>
  <si>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</si>
  <si>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</si>
  <si>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</si>
  <si>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</si>
  <si>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</si>
  <si>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</si>
  <si>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</si>
  <si>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</si>
  <si>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</si>
  <si>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</si>
  <si>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</si>
  <si>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</si>
  <si>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</si>
  <si>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</si>
  <si>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</si>
  <si>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</si>
  <si>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</si>
  <si>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</si>
  <si>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</si>
  <si>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</si>
  <si>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</si>
  <si>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</si>
  <si>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</si>
  <si>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</si>
  <si>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</si>
  <si>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</si>
  <si>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</si>
  <si>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</si>
  <si>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</si>
  <si>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</si>
  <si>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</si>
  <si>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</si>
  <si>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</si>
  <si>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</si>
  <si>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</si>
  <si>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</si>
  <si>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</si>
  <si>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</si>
  <si>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</si>
  <si>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</si>
  <si>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</si>
  <si>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</si>
  <si>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</si>
  <si>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</si>
  <si>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</si>
  <si>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</si>
  <si>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</si>
  <si>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</si>
  <si>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</si>
  <si>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</si>
  <si>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</si>
  <si>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</si>
  <si>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</si>
  <si>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</si>
  <si>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</si>
  <si>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</si>
  <si>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</si>
  <si>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</si>
  <si>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</si>
  <si>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</si>
  <si>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</si>
  <si>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</si>
  <si>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</si>
  <si>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</si>
  <si>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</si>
  <si>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</si>
  <si>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</si>
  <si>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</si>
  <si>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</si>
  <si>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</si>
  <si>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</si>
  <si>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</si>
  <si>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</si>
  <si>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</si>
  <si>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</si>
  <si>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</si>
  <si>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</si>
  <si>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</si>
  <si>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</si>
  <si>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</si>
  <si>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</si>
  <si>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</si>
  <si>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</si>
  <si>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</si>
  <si>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</si>
  <si>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</si>
  <si>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</si>
  <si>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</si>
  <si>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</si>
  <si>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</si>
  <si>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</si>
  <si>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</si>
  <si>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</si>
  <si>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</si>
  <si>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</si>
  <si>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</si>
  <si>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</si>
  <si>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</si>
  <si>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</si>
  <si>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</si>
  <si>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</si>
  <si>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</si>
  <si>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</si>
  <si>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</si>
  <si>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</si>
  <si>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</si>
  <si>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</si>
  <si>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</si>
  <si>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</si>
  <si>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</si>
  <si>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</si>
  <si>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</si>
  <si>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</si>
  <si>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</si>
  <si>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</si>
  <si>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</si>
  <si>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</si>
  <si>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</si>
  <si>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</si>
  <si>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</si>
  <si>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</si>
  <si>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</si>
  <si>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</si>
  <si>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</si>
  <si>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</si>
  <si>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</si>
  <si>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</si>
  <si>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</si>
  <si>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</si>
  <si>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</si>
  <si>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</si>
  <si>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</si>
  <si>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</si>
  <si>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</si>
  <si>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</si>
  <si>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</si>
  <si>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</si>
  <si>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</si>
  <si>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</si>
  <si>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</si>
  <si>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</si>
  <si>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</si>
  <si>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</si>
  <si>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</si>
  <si>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</si>
  <si>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</si>
  <si>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</si>
  <si>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</si>
  <si>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</si>
  <si>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</si>
  <si>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</si>
  <si>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</si>
  <si>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</si>
  <si>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</si>
  <si>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</si>
  <si>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</si>
  <si>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</si>
  <si>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</si>
  <si>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</si>
  <si>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</si>
  <si>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</si>
  <si>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</si>
  <si>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</si>
  <si>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</si>
  <si>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</si>
  <si>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</si>
  <si>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</si>
  <si>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</si>
  <si>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</si>
  <si>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</si>
  <si>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</si>
  <si>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</si>
  <si>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</si>
  <si>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</si>
  <si>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</si>
  <si>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</si>
  <si>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</si>
  <si>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</si>
  <si>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</si>
  <si>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</si>
  <si>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</si>
  <si>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</si>
  <si>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</si>
  <si>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</si>
  <si>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</si>
  <si>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</si>
  <si>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</si>
  <si>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</si>
  <si>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</si>
  <si>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</si>
  <si>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</si>
  <si>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</si>
  <si>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</si>
  <si>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</si>
  <si>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</si>
  <si>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</si>
  <si>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</si>
  <si>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</si>
  <si>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</si>
  <si>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</si>
  <si>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</si>
  <si>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</si>
  <si>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</si>
  <si>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</si>
  <si>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</si>
  <si>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</si>
  <si>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</si>
  <si>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</si>
  <si>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</si>
  <si>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</si>
  <si>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</si>
  <si>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</si>
  <si>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</si>
  <si>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</si>
  <si>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</si>
  <si>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</si>
  <si>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</si>
  <si>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</si>
  <si>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</si>
  <si>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</si>
  <si>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</si>
  <si>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</si>
  <si>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</si>
  <si>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</si>
  <si>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</si>
  <si>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</si>
  <si>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</si>
  <si>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</si>
  <si>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</si>
  <si>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</si>
  <si>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</si>
  <si>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</si>
  <si>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</si>
  <si>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</si>
  <si>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</si>
  <si>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</si>
  <si>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</si>
  <si>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</si>
  <si>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</si>
  <si>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</si>
  <si>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</si>
  <si>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</si>
  <si>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</si>
  <si>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</si>
  <si>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</si>
  <si>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</si>
  <si>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</si>
  <si>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</si>
  <si>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</si>
  <si>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</si>
  <si>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</si>
  <si>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</si>
  <si>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</si>
  <si>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</si>
  <si>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</si>
  <si>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</si>
  <si>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</si>
  <si>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</si>
  <si>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</si>
  <si>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</si>
  <si>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</si>
  <si>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</si>
  <si>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</si>
  <si>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</si>
  <si>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</si>
  <si>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</si>
  <si>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</si>
  <si>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</si>
  <si>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</si>
  <si>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</si>
  <si>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</si>
  <si>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</si>
  <si>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</si>
  <si>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</si>
  <si>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</si>
  <si>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</si>
  <si>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</si>
  <si>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</si>
  <si>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</si>
  <si>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</si>
  <si>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</si>
  <si>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</si>
  <si>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</si>
  <si>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</si>
  <si>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</si>
  <si>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</si>
  <si>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</si>
  <si>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</si>
  <si>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</si>
  <si>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</si>
  <si>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</si>
  <si>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</si>
  <si>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</si>
  <si>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</si>
  <si>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</si>
  <si>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</si>
  <si>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</si>
  <si>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</si>
  <si>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</si>
  <si>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</si>
  <si>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</si>
  <si>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</si>
  <si>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</si>
  <si>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</si>
  <si>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</si>
  <si>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</si>
  <si>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</si>
  <si>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</si>
  <si>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</si>
  <si>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</si>
  <si>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</si>
  <si>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</si>
  <si>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</si>
  <si>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</si>
  <si>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</si>
  <si>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</si>
  <si>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</si>
  <si>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</si>
  <si>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</si>
  <si>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</si>
  <si>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</si>
  <si>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</si>
  <si>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</si>
  <si>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</si>
  <si>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</si>
  <si>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</si>
  <si>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</si>
  <si>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</si>
  <si>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</si>
  <si>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</si>
  <si>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</si>
  <si>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</si>
  <si>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</si>
  <si>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</si>
  <si>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</si>
  <si>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</si>
  <si>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</si>
  <si>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</si>
  <si>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</si>
  <si>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</si>
  <si>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</si>
  <si>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</si>
  <si>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</si>
  <si>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</si>
  <si>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</si>
  <si>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</si>
  <si>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</si>
  <si>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</si>
  <si>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</si>
  <si>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</si>
  <si>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</si>
  <si>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</si>
  <si>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</si>
  <si>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</si>
  <si>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</si>
  <si>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</si>
  <si>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</si>
  <si>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</si>
  <si>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</si>
  <si>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</si>
  <si>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</si>
  <si>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</si>
  <si>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</si>
  <si>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</si>
  <si>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</si>
  <si>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</si>
  <si>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</si>
  <si>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</si>
  <si>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</si>
  <si>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</si>
  <si>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</si>
  <si>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</si>
  <si>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</si>
  <si>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</si>
  <si>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</si>
  <si>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</si>
  <si>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</si>
  <si>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</si>
  <si>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</si>
  <si>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</si>
  <si>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</si>
  <si>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</si>
  <si>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</si>
  <si>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</si>
  <si>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</si>
  <si>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</si>
  <si>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</si>
  <si>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</si>
  <si>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</si>
  <si>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</si>
  <si>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</si>
  <si>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</si>
  <si>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</si>
  <si>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</si>
  <si>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</si>
  <si>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</si>
  <si>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</si>
  <si>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</si>
  <si>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</si>
  <si>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</si>
  <si>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</si>
  <si>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</si>
  <si>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</si>
  <si>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</si>
  <si>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</si>
  <si>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</si>
  <si>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</si>
  <si>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</si>
  <si>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</si>
  <si>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</si>
  <si>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</si>
  <si>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</si>
  <si>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</si>
  <si>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</si>
  <si>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</si>
  <si>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</si>
  <si>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</si>
  <si>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</si>
  <si>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</si>
  <si>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</si>
  <si>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</si>
  <si>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</si>
  <si>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</si>
  <si>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</si>
  <si>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</si>
  <si>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</si>
  <si>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</si>
  <si>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</si>
  <si>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</si>
  <si>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</si>
  <si>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</si>
  <si>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</si>
  <si>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</si>
  <si>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</si>
  <si>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</si>
  <si>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</si>
  <si>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</si>
  <si>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</si>
  <si>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</si>
  <si>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</si>
  <si>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</si>
  <si>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</si>
  <si>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</si>
  <si>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</si>
  <si>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</si>
  <si>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</si>
  <si>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</si>
  <si>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</si>
  <si>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</si>
  <si>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</si>
  <si>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</si>
  <si>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</si>
  <si>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</si>
  <si>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</si>
  <si>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</si>
  <si>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</si>
  <si>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</si>
  <si>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</si>
  <si>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</si>
  <si>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</si>
  <si>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</si>
  <si>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</si>
  <si>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</si>
  <si>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</si>
  <si>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</si>
  <si>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</si>
  <si>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</si>
  <si>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</si>
  <si>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</si>
  <si>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</si>
  <si>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</si>
  <si>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</si>
  <si>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</si>
  <si>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</si>
  <si>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</si>
  <si>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</si>
  <si>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</si>
  <si>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</si>
  <si>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</si>
  <si>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</si>
  <si>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</si>
  <si>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</si>
  <si>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</si>
  <si>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</si>
  <si>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</si>
  <si>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</si>
  <si>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</si>
  <si>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</si>
  <si>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</si>
  <si>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</si>
  <si>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</si>
  <si>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</si>
  <si>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</si>
  <si>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</si>
  <si>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</si>
  <si>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</si>
  <si>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</si>
  <si>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</si>
  <si>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</si>
  <si>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</si>
  <si>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</si>
  <si>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</si>
  <si>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</si>
  <si>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</si>
  <si>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</si>
  <si>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</si>
  <si>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</si>
  <si>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</si>
  <si>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</si>
  <si>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</si>
  <si>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</si>
  <si>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</si>
  <si>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</si>
  <si>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</si>
  <si>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</si>
  <si>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</si>
  <si>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</si>
  <si>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</si>
  <si>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</si>
  <si>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</si>
  <si>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</si>
  <si>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</si>
  <si>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</si>
  <si>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</si>
  <si>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</si>
  <si>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</si>
  <si>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</si>
  <si>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</si>
  <si>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</si>
  <si>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</si>
  <si>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</si>
  <si>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</si>
  <si>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</si>
  <si>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</si>
  <si>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</si>
  <si>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</si>
  <si>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</si>
  <si>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</si>
  <si>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</si>
  <si>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</si>
  <si>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</si>
  <si>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</si>
  <si>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</si>
  <si>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</si>
  <si>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</si>
  <si>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</si>
  <si>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</si>
  <si>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</si>
  <si>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</si>
  <si>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</si>
  <si>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</si>
  <si>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</si>
  <si>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</si>
  <si>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</si>
  <si>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</si>
  <si>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</si>
  <si>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</si>
  <si>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</si>
  <si>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</si>
  <si>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</si>
  <si>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</si>
  <si>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</si>
  <si>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</si>
  <si>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</si>
  <si>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</si>
  <si>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</si>
  <si>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</si>
  <si>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</si>
  <si>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</si>
  <si>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</si>
  <si>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</si>
  <si>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</si>
  <si>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</si>
  <si>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</si>
  <si>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</si>
  <si>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</si>
  <si>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</si>
  <si>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</si>
  <si>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</si>
  <si>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</si>
  <si>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</si>
  <si>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</si>
  <si>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</si>
  <si>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</si>
  <si>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</si>
  <si>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</si>
  <si>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</si>
  <si>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</si>
  <si>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</si>
  <si>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</si>
  <si>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</si>
  <si>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</si>
  <si>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</si>
  <si>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</si>
  <si>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</si>
  <si>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</si>
  <si>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</si>
  <si>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</si>
  <si>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</si>
  <si>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</si>
  <si>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</si>
  <si>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</si>
  <si>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</si>
  <si>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</si>
  <si>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</si>
  <si>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</si>
  <si>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</si>
  <si>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</si>
  <si>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</si>
  <si>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</si>
  <si>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</si>
  <si>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</si>
  <si>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</si>
  <si>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</si>
  <si>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</si>
  <si>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</si>
  <si>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</si>
  <si>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</si>
  <si>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</si>
  <si>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</si>
  <si>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</si>
  <si>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</si>
  <si>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</si>
  <si>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</si>
  <si>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</si>
  <si>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</si>
  <si>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</si>
  <si>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</si>
  <si>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</si>
  <si>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</si>
  <si>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</si>
  <si>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</si>
  <si>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</si>
  <si>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</si>
  <si>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</si>
  <si>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</si>
  <si>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</si>
  <si>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</si>
  <si>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</si>
  <si>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</si>
  <si>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</si>
  <si>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</si>
  <si>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</si>
  <si>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</si>
  <si>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</si>
  <si>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</si>
  <si>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</si>
  <si>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</si>
  <si>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</si>
  <si>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</si>
  <si>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</si>
  <si>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</si>
  <si>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</si>
  <si>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</si>
  <si>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</si>
  <si>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</si>
  <si>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</si>
  <si>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</si>
  <si>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</si>
  <si>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</si>
  <si>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</si>
  <si>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</si>
  <si>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</si>
  <si>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</si>
  <si>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</si>
  <si>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</si>
  <si>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</si>
  <si>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</si>
  <si>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</si>
  <si>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</si>
  <si>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</si>
  <si>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</si>
  <si>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</si>
  <si>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</si>
  <si>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</si>
  <si>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</si>
  <si>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</si>
  <si>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</si>
  <si>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</si>
  <si>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</si>
  <si>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</si>
  <si>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</si>
  <si>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</si>
  <si>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</si>
  <si>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</si>
  <si>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</si>
  <si>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</si>
  <si>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</si>
  <si>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</si>
  <si>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</si>
  <si>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</si>
  <si>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</si>
  <si>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</si>
  <si>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</si>
  <si>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</si>
  <si>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</si>
  <si>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</si>
  <si>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</si>
  <si>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</si>
  <si>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</si>
  <si>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</si>
  <si>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</si>
  <si>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</si>
  <si>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</si>
  <si>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</si>
  <si>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</si>
  <si>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</si>
  <si>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</si>
  <si>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</si>
  <si>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</si>
  <si>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</si>
  <si>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</si>
  <si>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</si>
  <si>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</si>
  <si>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</si>
  <si>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</si>
  <si>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</si>
  <si>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</si>
  <si>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</si>
  <si>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</si>
  <si>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</si>
  <si>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</si>
  <si>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</si>
  <si>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</si>
  <si>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</si>
  <si>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</si>
  <si>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</si>
  <si>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</si>
  <si>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</si>
  <si>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</si>
  <si>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</si>
  <si>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</si>
  <si>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</si>
  <si>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</si>
  <si>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</si>
  <si>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</si>
  <si>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</si>
  <si>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</si>
  <si>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</si>
  <si>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</si>
  <si>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</si>
  <si>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</si>
  <si>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</si>
  <si>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</si>
  <si>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</si>
  <si>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</si>
  <si>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</si>
  <si>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</si>
  <si>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</si>
  <si>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</si>
  <si>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</si>
  <si>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</si>
  <si>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</si>
  <si>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</si>
  <si>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</si>
  <si>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</si>
  <si>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</si>
  <si>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</si>
  <si>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</si>
  <si>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</si>
  <si>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</si>
  <si>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</si>
  <si>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</si>
  <si>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</si>
  <si>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</si>
  <si>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</si>
  <si>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</si>
  <si>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</si>
  <si>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</si>
  <si>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</si>
  <si>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</si>
  <si>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</si>
  <si>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</si>
  <si>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</si>
  <si>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</si>
  <si>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</si>
  <si>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</si>
  <si>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</si>
  <si>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</si>
  <si>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</si>
  <si>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</si>
  <si>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</si>
  <si>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</si>
  <si>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</si>
  <si>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</si>
  <si>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</si>
  <si>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</si>
  <si>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</si>
  <si>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</si>
  <si>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</si>
  <si>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</si>
  <si>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</si>
  <si>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</si>
  <si>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</si>
  <si>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</si>
  <si>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</si>
  <si>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</si>
  <si>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</si>
  <si>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</si>
  <si>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</si>
  <si>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</si>
  <si>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</si>
  <si>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</si>
  <si>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</si>
  <si>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</si>
  <si>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</si>
  <si>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</si>
  <si>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</si>
  <si>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</si>
  <si>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</si>
  <si>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</si>
  <si>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</si>
  <si>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</si>
  <si>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</si>
  <si>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</si>
  <si>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</si>
  <si>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</si>
  <si>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</si>
  <si>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</si>
  <si>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</si>
  <si>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</si>
  <si>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</si>
  <si>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</si>
  <si>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</si>
  <si>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</si>
  <si>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</si>
  <si>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</si>
  <si>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</si>
  <si>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</si>
  <si>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</si>
  <si>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</si>
  <si>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</si>
  <si>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</si>
  <si>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</si>
  <si>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</si>
  <si>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</si>
  <si>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</si>
  <si>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</si>
  <si>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</si>
  <si>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</si>
  <si>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</si>
  <si>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</si>
  <si>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</si>
  <si>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</si>
  <si>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</si>
  <si>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</si>
  <si>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</si>
  <si>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</si>
  <si>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</si>
  <si>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</si>
  <si>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</si>
  <si>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</si>
  <si>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</si>
  <si>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</si>
  <si>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</si>
  <si>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</si>
  <si>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</si>
  <si>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</si>
  <si>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</si>
  <si>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</si>
  <si>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</si>
  <si>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</si>
  <si>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</si>
  <si>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</si>
  <si>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</si>
  <si>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</si>
  <si>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</si>
  <si>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</si>
  <si>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</si>
  <si>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</si>
  <si>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</si>
  <si>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</si>
  <si>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</si>
  <si>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</si>
  <si>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</si>
  <si>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</si>
  <si>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</si>
  <si>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</si>
  <si>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</si>
  <si>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</si>
  <si>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</si>
  <si>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</si>
  <si>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</si>
  <si>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</si>
  <si>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</si>
  <si>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</si>
  <si>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</si>
  <si>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</si>
  <si>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</si>
  <si>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</si>
  <si>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</si>
  <si>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</si>
  <si>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</si>
  <si>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</si>
  <si>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</si>
  <si>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</si>
  <si>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</si>
  <si>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</si>
  <si>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</si>
  <si>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</si>
  <si>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</si>
  <si>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</si>
  <si>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</si>
  <si>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</si>
  <si>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</si>
  <si>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</si>
  <si>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</si>
  <si>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</si>
  <si>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</si>
  <si>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</si>
  <si>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</si>
  <si>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</si>
  <si>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</si>
  <si>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</si>
  <si>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</si>
  <si>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</si>
  <si>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</si>
  <si>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</si>
  <si>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</si>
  <si>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</si>
  <si>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</si>
  <si>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</si>
  <si>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</si>
  <si>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</si>
  <si>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</si>
  <si>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</si>
  <si>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</si>
  <si>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</si>
  <si>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</si>
  <si>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</si>
  <si>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</si>
  <si>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</si>
  <si>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</si>
  <si>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</si>
  <si>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</si>
  <si>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</si>
  <si>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</si>
  <si>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</si>
  <si>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</si>
  <si>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</si>
  <si>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</si>
  <si>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</si>
  <si>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</si>
  <si>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</si>
  <si>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</si>
  <si>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</si>
  <si>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</si>
  <si>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</si>
  <si>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</si>
  <si>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</si>
  <si>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</si>
  <si>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</si>
  <si>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</si>
  <si>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</si>
  <si>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</si>
  <si>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</si>
  <si>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</si>
  <si>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</si>
  <si>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</si>
  <si>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</si>
  <si>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</si>
  <si>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</si>
  <si>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</si>
  <si>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</si>
  <si>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</si>
  <si>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</si>
  <si>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</si>
  <si>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</si>
  <si>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</si>
  <si>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</si>
  <si>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</si>
  <si>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</si>
  <si>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</si>
  <si>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</si>
  <si>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</si>
  <si>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</si>
  <si>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</si>
  <si>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</si>
  <si>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</si>
  <si>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</si>
  <si>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</si>
  <si>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</si>
  <si>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</si>
  <si>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</si>
  <si>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</si>
  <si>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</si>
  <si>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</si>
  <si>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</si>
  <si>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</si>
  <si>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</si>
  <si>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</si>
  <si>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</si>
  <si>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</si>
  <si>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</si>
  <si>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</si>
  <si>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</si>
  <si>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</si>
  <si>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</si>
  <si>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</si>
  <si>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</si>
  <si>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</si>
  <si>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</si>
  <si>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</si>
  <si>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</si>
  <si>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</si>
  <si>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</si>
  <si>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</si>
  <si>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</si>
  <si>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</si>
  <si>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</si>
  <si>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</si>
  <si>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</si>
  <si>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</si>
  <si>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</si>
  <si>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</si>
  <si>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</si>
  <si>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</si>
  <si>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</si>
  <si>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</si>
  <si>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</si>
  <si>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</si>
  <si>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</si>
  <si>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</si>
  <si>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</si>
  <si>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</si>
  <si>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</si>
  <si>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</si>
  <si>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</si>
  <si>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</si>
  <si>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</si>
  <si>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</si>
  <si>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</si>
  <si>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</si>
  <si>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</si>
  <si>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</si>
  <si>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</si>
  <si>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</si>
  <si>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</si>
  <si>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</si>
  <si>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</si>
  <si>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</si>
  <si>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</si>
  <si>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</si>
  <si>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</si>
  <si>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</si>
  <si>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</si>
  <si>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</si>
  <si>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</si>
  <si>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</si>
  <si>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</si>
  <si>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</si>
  <si>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</si>
  <si>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</si>
  <si>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</si>
  <si>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</si>
  <si>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</si>
  <si>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</si>
  <si>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</si>
  <si>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</si>
  <si>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</si>
  <si>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</si>
  <si>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</si>
  <si>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</si>
  <si>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</si>
  <si>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</si>
  <si>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</si>
  <si>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</si>
  <si>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</si>
  <si>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</si>
  <si>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</si>
  <si>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</si>
  <si>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</si>
  <si>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</si>
  <si>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</si>
  <si>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</si>
  <si>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</si>
  <si>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</si>
  <si>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</si>
  <si>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</si>
  <si>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</si>
  <si>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</si>
  <si>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</si>
  <si>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</si>
  <si>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</si>
  <si>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</si>
  <si>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</si>
  <si>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</si>
  <si>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</si>
  <si>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</si>
  <si>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</si>
  <si>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</si>
  <si>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</si>
  <si>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</si>
  <si>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</si>
  <si>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</si>
  <si>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</si>
  <si>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</si>
  <si>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</si>
  <si>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</si>
  <si>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</si>
  <si>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</si>
  <si>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</si>
  <si>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</si>
  <si>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</si>
  <si>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</si>
  <si>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</si>
  <si>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</si>
  <si>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</si>
  <si>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</si>
  <si>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</si>
  <si>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</si>
  <si>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</si>
  <si>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</si>
  <si>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</si>
  <si>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</si>
  <si>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</si>
  <si>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</si>
  <si>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</si>
  <si>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</si>
  <si>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</si>
  <si>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</si>
  <si>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</si>
  <si>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</si>
  <si>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</si>
  <si>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</si>
  <si>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</si>
  <si>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</si>
  <si>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</si>
  <si>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</si>
  <si>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</si>
  <si>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</si>
  <si>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</si>
  <si>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</si>
  <si>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</si>
  <si>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</si>
  <si>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</si>
  <si>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</si>
  <si>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</si>
  <si>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</si>
  <si>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</si>
  <si>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</si>
  <si>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</si>
  <si>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</si>
  <si>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</si>
  <si>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</si>
  <si>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</si>
  <si>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</si>
  <si>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</si>
  <si>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</si>
  <si>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</si>
  <si>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</si>
  <si>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</si>
  <si>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</si>
  <si>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</si>
  <si>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</si>
  <si>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</si>
  <si>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</si>
  <si>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</si>
  <si>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</si>
  <si>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</si>
  <si>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</si>
  <si>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</si>
  <si>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</si>
  <si>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</si>
  <si>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</si>
  <si>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</si>
  <si>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</si>
  <si>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</si>
  <si>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</si>
  <si>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</si>
  <si>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</si>
  <si>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</si>
  <si>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</si>
  <si>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</si>
  <si>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</si>
  <si>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</si>
  <si>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</si>
  <si>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</si>
  <si>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</si>
  <si>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</si>
  <si>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</si>
  <si>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</si>
  <si>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</si>
  <si>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</si>
  <si>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</si>
  <si>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</si>
  <si>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</si>
  <si>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</si>
  <si>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</si>
  <si>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</si>
  <si>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</si>
  <si>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</si>
  <si>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</si>
  <si>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</si>
  <si>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</si>
  <si>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</si>
  <si>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</si>
  <si>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</si>
  <si>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</si>
  <si>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</si>
  <si>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</si>
  <si>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</si>
  <si>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</si>
  <si>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</si>
  <si>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</si>
  <si>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</si>
  <si>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</si>
  <si>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</si>
  <si>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</si>
  <si>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</si>
  <si>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</si>
  <si>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</si>
  <si>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</si>
  <si>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</si>
  <si>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</si>
  <si>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</si>
  <si>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</si>
  <si>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</si>
  <si>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</si>
  <si>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</si>
  <si>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</si>
  <si>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</si>
  <si>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</si>
  <si>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</si>
  <si>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</si>
  <si>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</si>
  <si>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</si>
  <si>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</si>
  <si>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</si>
  <si>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</si>
  <si>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</si>
  <si>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</si>
  <si>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</si>
  <si>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</si>
  <si>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</si>
  <si>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</si>
  <si>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</si>
  <si>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</si>
  <si>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</si>
  <si>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</si>
  <si>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</si>
  <si>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</si>
  <si>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</si>
  <si>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</si>
  <si>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</si>
  <si>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</si>
  <si>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</si>
  <si>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</si>
  <si>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</si>
  <si>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</si>
  <si>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</si>
  <si>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</si>
  <si>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</si>
  <si>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</si>
  <si>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</si>
  <si>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</si>
  <si>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</si>
  <si>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</si>
  <si>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</si>
  <si>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</si>
  <si>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</si>
  <si>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</si>
  <si>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</si>
  <si>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</si>
  <si>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</si>
  <si>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</si>
  <si>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</si>
  <si>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</si>
  <si>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</si>
  <si>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</si>
  <si>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</si>
  <si>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</si>
  <si>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</si>
  <si>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</si>
  <si>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</si>
  <si>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</si>
  <si>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</si>
  <si>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</si>
  <si>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</si>
  <si>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</si>
  <si>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</si>
  <si>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</si>
  <si>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</si>
  <si>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</si>
  <si>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</si>
  <si>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</si>
  <si>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</si>
  <si>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</si>
  <si>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</si>
  <si>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</si>
  <si>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</si>
  <si>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</si>
  <si>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</si>
  <si>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</si>
  <si>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</si>
  <si>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</si>
  <si>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</si>
  <si>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</si>
  <si>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</si>
  <si>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</si>
  <si>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</si>
  <si>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</si>
  <si>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</si>
  <si>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</si>
  <si>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</si>
  <si>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</si>
  <si>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</si>
  <si>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</si>
  <si>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</si>
  <si>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</si>
  <si>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</si>
  <si>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</si>
  <si>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</si>
  <si>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</si>
  <si>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</si>
  <si>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</si>
  <si>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</si>
  <si>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</si>
  <si>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</si>
  <si>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</si>
  <si>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</si>
  <si>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</si>
  <si>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</si>
  <si>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</si>
  <si>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</si>
  <si>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</si>
  <si>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</si>
  <si>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</si>
  <si>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</si>
  <si>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</si>
  <si>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</si>
  <si>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</si>
  <si>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</si>
  <si>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</si>
  <si>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</si>
  <si>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</si>
  <si>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</si>
  <si>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</si>
  <si>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</si>
  <si>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</si>
  <si>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</si>
  <si>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</si>
  <si>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</si>
  <si>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</si>
  <si>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</si>
  <si>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</si>
  <si>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</si>
  <si>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</si>
  <si>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</si>
  <si>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</si>
  <si>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</si>
  <si>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</si>
  <si>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</si>
  <si>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</si>
  <si>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</si>
  <si>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</si>
  <si>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</si>
  <si>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</si>
  <si>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</si>
  <si>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</si>
  <si>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</si>
  <si>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</si>
  <si>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</si>
  <si>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</si>
  <si>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</si>
  <si>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</si>
  <si>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</si>
  <si>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</si>
  <si>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</si>
  <si>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</si>
  <si>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</si>
  <si>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</si>
  <si>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</si>
  <si>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</si>
  <si>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</si>
  <si>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</si>
  <si>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</si>
  <si>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</si>
  <si>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</si>
  <si>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</si>
  <si>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</si>
  <si>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</si>
  <si>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</si>
  <si>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</si>
  <si>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</si>
  <si>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</si>
  <si>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</si>
  <si>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</si>
  <si>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</si>
  <si>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</si>
  <si>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</si>
  <si>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</si>
  <si>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</si>
  <si>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</si>
  <si>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</si>
  <si>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</si>
  <si>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</si>
  <si>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</si>
  <si>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</si>
  <si>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</si>
  <si>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</si>
  <si>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</si>
  <si>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</si>
  <si>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</si>
  <si>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</si>
  <si>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</si>
  <si>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</si>
  <si>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</si>
  <si>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</si>
  <si>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</si>
  <si>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</si>
  <si>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</si>
  <si>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</si>
  <si>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</si>
  <si>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</si>
  <si>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</si>
  <si>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</si>
  <si>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</si>
  <si>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</si>
  <si>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</si>
  <si>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</si>
  <si>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</si>
  <si>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</si>
  <si>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</si>
  <si>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</si>
  <si>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</si>
  <si>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</si>
  <si>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</si>
  <si>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</si>
  <si>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</si>
  <si>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</si>
  <si>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</si>
  <si>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</si>
  <si>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</si>
  <si>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</si>
  <si>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</si>
  <si>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</si>
  <si>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</si>
  <si>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</si>
  <si>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</si>
  <si>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</si>
  <si>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</si>
  <si>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</si>
  <si>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</si>
  <si>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</si>
  <si>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</si>
  <si>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</si>
  <si>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</si>
  <si>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</si>
  <si>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</si>
  <si>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</si>
  <si>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</si>
  <si>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</si>
  <si>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</si>
  <si>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</si>
  <si>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</si>
  <si>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</si>
  <si>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</si>
  <si>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</si>
  <si>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</si>
  <si>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</si>
  <si>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</si>
  <si>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</si>
  <si>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</si>
  <si>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</si>
  <si>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</si>
  <si>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</si>
  <si>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</si>
  <si>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</si>
  <si>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</si>
  <si>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</si>
  <si>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</si>
  <si>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</si>
  <si>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</si>
  <si>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</si>
  <si>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</si>
  <si>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</si>
  <si>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</si>
  <si>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</si>
  <si>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</si>
  <si>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</si>
  <si>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</si>
  <si>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</si>
  <si>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</si>
  <si>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</si>
  <si>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</si>
  <si>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</si>
  <si>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</si>
  <si>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</si>
  <si>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</si>
  <si>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</si>
  <si>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</si>
  <si>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</si>
  <si>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</si>
  <si>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</si>
  <si>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</si>
  <si>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</si>
  <si>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</si>
  <si>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</si>
  <si>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</si>
  <si>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</si>
  <si>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</si>
  <si>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</si>
  <si>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</si>
  <si>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</si>
  <si>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</si>
  <si>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</si>
  <si>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</si>
  <si>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</si>
  <si>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</si>
  <si>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</si>
  <si>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</si>
  <si>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</si>
  <si>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</si>
  <si>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</si>
  <si>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</si>
  <si>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</si>
  <si>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</si>
  <si>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</si>
  <si>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</si>
  <si>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</si>
  <si>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</si>
  <si>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</si>
  <si>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</si>
  <si>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</si>
  <si>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</si>
  <si>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</si>
  <si>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</si>
  <si>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</si>
  <si>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</si>
  <si>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</si>
  <si>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</si>
  <si>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</si>
  <si>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</si>
  <si>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</si>
  <si>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</si>
  <si>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</si>
  <si>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</si>
  <si>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</si>
  <si>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</si>
  <si>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</si>
  <si>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</si>
  <si>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</si>
  <si>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</si>
  <si>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</si>
  <si>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</si>
  <si>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</si>
  <si>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</si>
  <si>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</si>
  <si>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</si>
  <si>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</si>
  <si>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</si>
  <si>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</si>
  <si>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</si>
  <si>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</si>
  <si>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</si>
  <si>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</si>
  <si>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</si>
  <si>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</si>
  <si>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</si>
  <si>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</si>
  <si>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</si>
  <si>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</si>
  <si>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</si>
  <si>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</si>
  <si>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</si>
  <si>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</si>
  <si>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</si>
  <si>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</si>
  <si>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</si>
  <si>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</si>
  <si>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</si>
  <si>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</si>
  <si>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</si>
  <si>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</si>
  <si>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</si>
  <si>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</si>
  <si>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</si>
  <si>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</si>
  <si>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</si>
  <si>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</si>
  <si>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</si>
  <si>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</si>
  <si>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</si>
  <si>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</si>
  <si>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</si>
  <si>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</si>
  <si>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</si>
  <si>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</si>
  <si>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</si>
  <si>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</si>
  <si>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</si>
  <si>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</si>
  <si>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</si>
  <si>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</si>
  <si>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</si>
  <si>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</si>
  <si>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</si>
  <si>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</si>
  <si>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</si>
  <si>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</si>
  <si>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</si>
  <si>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</si>
  <si>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</si>
  <si>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</si>
  <si>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</si>
  <si>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</si>
  <si>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</si>
  <si>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</si>
  <si>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</si>
  <si>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</si>
  <si>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</si>
  <si>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</si>
  <si>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</si>
  <si>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</si>
  <si>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</si>
  <si>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</si>
  <si>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</si>
  <si>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</si>
  <si>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</si>
  <si>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</si>
  <si>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</si>
  <si>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</si>
  <si>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</si>
  <si>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</si>
  <si>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</si>
  <si>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</si>
  <si>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</si>
  <si>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</si>
  <si>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</si>
  <si>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</si>
  <si>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</si>
  <si>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</si>
  <si>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</si>
  <si>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</si>
  <si>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</si>
  <si>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</si>
  <si>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</si>
  <si>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</si>
  <si>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</si>
  <si>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</si>
  <si>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</si>
  <si>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</si>
  <si>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</si>
  <si>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</si>
  <si>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</si>
  <si>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</si>
  <si>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</si>
  <si>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</si>
  <si>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</si>
  <si>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</si>
  <si>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</si>
  <si>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</si>
  <si>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</si>
  <si>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</si>
  <si>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</si>
  <si>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</si>
  <si>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</si>
  <si>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</si>
  <si>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</si>
  <si>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</si>
  <si>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</si>
  <si>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</si>
  <si>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</si>
  <si>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</si>
  <si>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</si>
  <si>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</si>
  <si>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</si>
  <si>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</si>
  <si>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</si>
  <si>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</si>
  <si>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</si>
  <si>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</si>
  <si>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</si>
  <si>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</si>
  <si>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</si>
  <si>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</si>
  <si>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</si>
  <si>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</si>
  <si>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</si>
  <si>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</si>
  <si>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</si>
  <si>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</si>
  <si>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</si>
  <si>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</si>
  <si>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</si>
  <si>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</si>
  <si>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</si>
  <si>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</si>
  <si>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</si>
  <si>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</si>
  <si>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</si>
  <si>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</si>
  <si>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</si>
  <si>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</si>
  <si>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</si>
  <si>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</si>
  <si>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</si>
  <si>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</si>
  <si>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</si>
  <si>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</si>
  <si>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</si>
  <si>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</si>
  <si>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</si>
  <si>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</si>
  <si>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</si>
  <si>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</si>
  <si>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</si>
  <si>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</si>
  <si>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</si>
  <si>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</si>
  <si>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</si>
  <si>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</si>
  <si>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</si>
  <si>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</si>
  <si>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</si>
  <si>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</si>
  <si>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</si>
  <si>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</si>
  <si>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</si>
  <si>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</si>
  <si>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</si>
  <si>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</si>
  <si>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</si>
  <si>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</si>
  <si>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</si>
  <si>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</si>
  <si>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</si>
  <si>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</si>
  <si>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</si>
  <si>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</si>
  <si>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</si>
  <si>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</si>
  <si>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</si>
  <si>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</si>
  <si>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</si>
  <si>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</si>
  <si>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</si>
  <si>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</si>
  <si>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</si>
  <si>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</si>
  <si>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</si>
  <si>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</si>
  <si>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</si>
  <si>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</si>
  <si>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</si>
  <si>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</si>
  <si>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</si>
  <si>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</si>
  <si>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</si>
  <si>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</si>
  <si>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</si>
  <si>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</si>
  <si>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</si>
  <si>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</si>
  <si>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</si>
  <si>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</si>
  <si>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</si>
  <si>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</si>
  <si>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</si>
  <si>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</si>
  <si>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</si>
  <si>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</si>
  <si>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</si>
  <si>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</si>
  <si>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</si>
  <si>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</si>
  <si>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</si>
  <si>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</si>
  <si>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</si>
  <si>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</si>
  <si>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</si>
  <si>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</si>
  <si>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</si>
  <si>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</si>
  <si>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</si>
  <si>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</si>
  <si>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</si>
  <si>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</si>
  <si>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</si>
  <si>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</si>
  <si>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</si>
  <si>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</si>
  <si>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</si>
  <si>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</si>
  <si>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</si>
  <si>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</si>
  <si>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</si>
  <si>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</si>
  <si>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</si>
  <si>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</si>
  <si>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</si>
  <si>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</si>
  <si>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</si>
  <si>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</si>
  <si>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</si>
  <si>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</si>
  <si>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</si>
  <si>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</si>
  <si>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</si>
  <si>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</si>
  <si>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</si>
  <si>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</si>
  <si>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</si>
  <si>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</si>
  <si>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</si>
  <si>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</si>
  <si>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</si>
  <si>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</si>
  <si>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</si>
  <si>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</si>
  <si>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</si>
  <si>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</si>
  <si>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</si>
  <si>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</si>
  <si>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</si>
  <si>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</si>
  <si>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</si>
  <si>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</si>
  <si>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</si>
  <si>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</si>
  <si>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</si>
  <si>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</si>
  <si>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</si>
  <si>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</si>
  <si>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</si>
  <si>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</si>
  <si>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</si>
  <si>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</si>
  <si>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</si>
  <si>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</si>
  <si>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</si>
  <si>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</si>
  <si>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</si>
  <si>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</si>
  <si>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</si>
  <si>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</si>
  <si>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</si>
  <si>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</si>
  <si>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</si>
  <si>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</si>
  <si>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</si>
  <si>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</si>
  <si>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</si>
  <si>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</si>
  <si>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</si>
  <si>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</si>
  <si>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</si>
  <si>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</si>
  <si>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</si>
  <si>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</si>
  <si>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</si>
  <si>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</si>
  <si>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</si>
  <si>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</si>
  <si>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</si>
  <si>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</si>
  <si>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</si>
  <si>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</si>
  <si>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</si>
  <si>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</si>
  <si>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</si>
  <si>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</si>
  <si>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</si>
  <si>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</si>
  <si>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</si>
  <si>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</si>
  <si>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</si>
  <si>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</si>
  <si>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</si>
  <si>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</si>
  <si>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</si>
  <si>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</si>
  <si>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</si>
  <si>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</si>
  <si>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</si>
  <si>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</si>
  <si>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</si>
  <si>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</si>
  <si>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</si>
  <si>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</si>
  <si>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</si>
  <si>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</si>
  <si>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</si>
  <si>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</si>
  <si>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</si>
  <si>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</si>
  <si>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</si>
  <si>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</si>
  <si>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</si>
  <si>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</si>
  <si>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</si>
  <si>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</si>
  <si>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</si>
  <si>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</si>
  <si>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</si>
  <si>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</si>
  <si>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</si>
  <si>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</si>
  <si>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</si>
  <si>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</si>
  <si>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</si>
  <si>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</si>
  <si>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</si>
  <si>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</si>
  <si>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</si>
  <si>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</si>
  <si>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</si>
  <si>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</si>
  <si>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</si>
  <si>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</si>
  <si>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</si>
  <si>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</si>
  <si>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</si>
  <si>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</si>
  <si>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</si>
  <si>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</si>
  <si>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</si>
  <si>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</si>
  <si>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</si>
  <si>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</si>
  <si>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</si>
  <si>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</si>
  <si>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</si>
  <si>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</si>
  <si>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</si>
  <si>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</si>
  <si>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</si>
  <si>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</si>
  <si>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</si>
  <si>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</si>
  <si>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</si>
  <si>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</si>
  <si>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</si>
  <si>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</si>
  <si>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</si>
  <si>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</si>
  <si>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</si>
  <si>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</si>
  <si>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</si>
  <si>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</si>
  <si>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</si>
  <si>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</si>
  <si>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</si>
  <si>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</si>
  <si>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</si>
  <si>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</si>
  <si>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</si>
  <si>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</si>
  <si>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</si>
  <si>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</si>
  <si>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</si>
  <si>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</si>
  <si>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</si>
  <si>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</si>
  <si>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</si>
  <si>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</si>
  <si>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</si>
  <si>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</si>
  <si>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</si>
  <si>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</si>
  <si>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</si>
  <si>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</si>
  <si>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</si>
  <si>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</si>
  <si>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</si>
  <si>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</si>
  <si>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</si>
  <si>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</si>
  <si>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</si>
  <si>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</si>
  <si>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</si>
  <si>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</si>
  <si>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</si>
  <si>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</si>
  <si>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</si>
  <si>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</si>
  <si>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</si>
  <si>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</si>
  <si>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</si>
  <si>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</si>
  <si>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</si>
  <si>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</si>
  <si>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</si>
  <si>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</si>
  <si>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</si>
  <si>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</si>
  <si>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</si>
  <si>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</si>
  <si>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</si>
  <si>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</si>
  <si>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</si>
  <si>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</si>
  <si>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</si>
  <si>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</si>
  <si>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</si>
  <si>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</si>
  <si>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</si>
  <si>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</si>
  <si>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</si>
  <si>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</si>
  <si>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</si>
  <si>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</si>
  <si>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</si>
  <si>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</si>
  <si>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</si>
  <si>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</si>
  <si>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</si>
  <si>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</si>
  <si>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</si>
  <si>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</si>
  <si>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</si>
  <si>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</si>
  <si>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</si>
  <si>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</si>
  <si>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</si>
  <si>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</si>
  <si>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</si>
  <si>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</si>
  <si>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</si>
  <si>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</si>
  <si>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</si>
  <si>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</si>
  <si>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</si>
  <si>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</si>
  <si>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</si>
  <si>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</si>
  <si>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</si>
  <si>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</si>
  <si>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</si>
  <si>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</si>
  <si>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</si>
  <si>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</si>
  <si>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</si>
  <si>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</si>
  <si>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</si>
  <si>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</si>
  <si>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</si>
  <si>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</si>
  <si>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</si>
  <si>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</si>
  <si>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</si>
  <si>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</si>
  <si>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</si>
  <si>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</si>
  <si>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</si>
  <si>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</si>
  <si>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</si>
  <si>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</si>
  <si>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</si>
  <si>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</si>
  <si>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</si>
  <si>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</si>
  <si>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</si>
  <si>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</si>
  <si>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</si>
  <si>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</si>
  <si>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</si>
  <si>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</si>
  <si>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</si>
  <si>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</si>
  <si>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</si>
  <si>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</si>
  <si>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</si>
  <si>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</si>
  <si>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</si>
  <si>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</si>
  <si>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</si>
  <si>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</si>
  <si>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</si>
  <si>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</si>
  <si>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</si>
  <si>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</si>
  <si>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</si>
  <si>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</si>
  <si>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</si>
  <si>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</si>
  <si>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</si>
  <si>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</si>
  <si>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</si>
  <si>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</si>
  <si>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</si>
  <si>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</si>
  <si>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</si>
  <si>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</si>
  <si>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</si>
  <si>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</si>
  <si>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</si>
  <si>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</si>
  <si>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</si>
  <si>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</si>
  <si>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</si>
  <si>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</si>
  <si>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</si>
  <si>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</si>
  <si>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</si>
  <si>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</si>
  <si>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</si>
  <si>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</si>
  <si>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</si>
  <si>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</si>
  <si>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</si>
  <si>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</si>
  <si>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</si>
  <si>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</si>
  <si>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</si>
  <si>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</si>
  <si>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</si>
  <si>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</si>
  <si>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</si>
  <si>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</si>
  <si>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</si>
  <si>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</si>
  <si>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</si>
  <si>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</si>
  <si>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</si>
  <si>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</si>
  <si>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</si>
  <si>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</si>
  <si>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</si>
  <si>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</si>
  <si>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</si>
  <si>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</si>
  <si>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</si>
  <si>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</si>
  <si>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</si>
  <si>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</si>
  <si>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</si>
  <si>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</si>
  <si>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</si>
  <si>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</si>
  <si>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</si>
  <si>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</si>
  <si>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</si>
  <si>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</si>
  <si>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</si>
  <si>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</si>
  <si>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</si>
  <si>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</si>
  <si>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</si>
  <si>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</si>
  <si>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</si>
  <si>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</si>
  <si>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</si>
  <si>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</si>
  <si>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</si>
  <si>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</si>
  <si>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</si>
  <si>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</si>
  <si>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</si>
  <si>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</si>
  <si>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</si>
  <si>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</si>
  <si>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</si>
  <si>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</si>
  <si>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</si>
  <si>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</si>
  <si>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</si>
  <si>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</si>
  <si>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</si>
  <si>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</si>
  <si>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</si>
  <si>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</si>
  <si>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</si>
  <si>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</si>
  <si>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</si>
  <si>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</si>
  <si>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</si>
  <si>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</si>
  <si>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</si>
  <si>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</si>
  <si>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</si>
  <si>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</si>
  <si>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</si>
  <si>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</si>
  <si>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</si>
  <si>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</si>
  <si>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</si>
  <si>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</si>
  <si>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</si>
  <si>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</si>
  <si>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</si>
  <si>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</si>
  <si>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</si>
  <si>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</si>
  <si>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</si>
  <si>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</si>
  <si>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</si>
  <si>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</si>
  <si>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</si>
  <si>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</si>
  <si>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</si>
  <si>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</si>
  <si>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</si>
  <si>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</si>
  <si>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</si>
  <si>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</si>
  <si>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</si>
  <si>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</si>
  <si>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</si>
  <si>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</si>
  <si>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</si>
  <si>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</si>
  <si>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</si>
  <si>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</si>
  <si>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</si>
  <si>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</si>
  <si>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</si>
  <si>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</si>
  <si>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</si>
  <si>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</si>
  <si>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</si>
  <si>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</si>
  <si>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</si>
  <si>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</si>
  <si>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</si>
  <si>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</si>
  <si>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</si>
  <si>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</si>
  <si>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</si>
  <si>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</si>
  <si>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</si>
  <si>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</si>
  <si>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</si>
  <si>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</si>
  <si>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</si>
  <si>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</si>
  <si>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</si>
  <si>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</si>
  <si>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</si>
  <si>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</si>
  <si>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</si>
  <si>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</si>
  <si>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</si>
  <si>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</si>
  <si>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</si>
  <si>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</si>
  <si>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</si>
  <si>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</si>
  <si>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</si>
  <si>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</si>
  <si>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</si>
  <si>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</si>
  <si>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</si>
  <si>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</si>
  <si>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</si>
  <si>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</si>
  <si>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</si>
  <si>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</si>
  <si>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</si>
  <si>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</si>
  <si>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</si>
  <si>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</si>
  <si>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</si>
  <si>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</si>
  <si>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</si>
  <si>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</si>
  <si>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</si>
  <si>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</si>
  <si>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</si>
  <si>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</si>
  <si>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</si>
  <si>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</si>
  <si>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</si>
  <si>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</si>
  <si>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</si>
  <si>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</si>
  <si>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</si>
  <si>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</si>
  <si>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</si>
  <si>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</si>
  <si>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</si>
  <si>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</si>
  <si>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</si>
  <si>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</si>
  <si>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</si>
  <si>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</si>
  <si>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</si>
  <si>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</si>
  <si>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</si>
  <si>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</si>
  <si>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</si>
  <si>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</si>
  <si>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</si>
  <si>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</si>
  <si>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</si>
  <si>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</si>
  <si>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</si>
  <si>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</si>
  <si>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</si>
  <si>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</si>
  <si>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</si>
  <si>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</si>
  <si>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</si>
  <si>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</si>
  <si>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</si>
  <si>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</si>
  <si>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</si>
  <si>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</si>
  <si>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</si>
  <si>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</si>
  <si>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</si>
  <si>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</si>
  <si>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</si>
  <si>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</si>
  <si>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</si>
  <si>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</si>
  <si>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</si>
  <si>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</si>
  <si>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</si>
  <si>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</si>
  <si>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</si>
  <si>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</si>
  <si>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</si>
  <si>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</si>
  <si>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</si>
  <si>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</si>
  <si>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</si>
  <si>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</si>
  <si>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</si>
  <si>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</si>
  <si>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</si>
  <si>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</si>
  <si>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</si>
  <si>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</si>
  <si>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</si>
  <si>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</si>
  <si>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</si>
  <si>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</si>
  <si>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</si>
  <si>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</si>
  <si>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</si>
  <si>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</si>
  <si>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</si>
  <si>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</si>
  <si>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</si>
  <si>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</si>
  <si>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</si>
  <si>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</si>
  <si>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</si>
  <si>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</si>
  <si>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</si>
  <si>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</si>
  <si>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</si>
  <si>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</si>
  <si>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</si>
  <si>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</si>
  <si>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</si>
  <si>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</si>
  <si>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</si>
  <si>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</si>
  <si>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</si>
  <si>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</si>
  <si>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</si>
  <si>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</si>
  <si>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</si>
  <si>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</si>
  <si>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</si>
  <si>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</si>
  <si>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</si>
  <si>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</si>
  <si>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</si>
  <si>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</si>
  <si>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</si>
  <si>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</si>
  <si>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</si>
  <si>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</si>
  <si>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</si>
  <si>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</si>
  <si>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</si>
  <si>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</si>
  <si>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</si>
  <si>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</si>
  <si>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</si>
  <si>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</si>
  <si>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</si>
  <si>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</si>
  <si>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</si>
  <si>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</si>
  <si>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</si>
  <si>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</si>
  <si>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</si>
  <si>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</si>
  <si>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</si>
  <si>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</si>
  <si>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</si>
  <si>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</si>
  <si>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</si>
  <si>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</si>
  <si>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</si>
  <si>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</si>
  <si>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</si>
  <si>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</si>
  <si>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</si>
  <si>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</si>
  <si>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</si>
  <si>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</si>
  <si>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</si>
  <si>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</si>
  <si>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</si>
  <si>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</si>
  <si>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</si>
  <si>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</si>
  <si>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</si>
  <si>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</si>
  <si>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</si>
  <si>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</si>
  <si>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</si>
  <si>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</si>
  <si>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</si>
  <si>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</si>
  <si>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</si>
  <si>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</si>
  <si>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</si>
  <si>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</si>
  <si>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</si>
  <si>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</si>
  <si>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</si>
  <si>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</si>
  <si>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</si>
  <si>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</si>
  <si>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</si>
  <si>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</si>
  <si>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</si>
  <si>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</si>
  <si>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</si>
  <si>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</si>
  <si>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</si>
  <si>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</si>
  <si>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</si>
  <si>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</si>
  <si>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</si>
  <si>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</si>
  <si>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</si>
  <si>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</si>
  <si>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</si>
  <si>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</si>
  <si>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</si>
  <si>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</si>
  <si>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</si>
  <si>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</si>
  <si>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</si>
  <si>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</si>
  <si>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</si>
  <si>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</si>
  <si>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</si>
  <si>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</si>
  <si>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</si>
  <si>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</si>
  <si>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</si>
  <si>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</si>
  <si>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</si>
  <si>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</si>
  <si>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</si>
  <si>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</si>
  <si>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</si>
  <si>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</si>
  <si>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</si>
  <si>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</si>
  <si>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</si>
  <si>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</si>
  <si>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</si>
  <si>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</si>
  <si>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</si>
  <si>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</si>
  <si>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</si>
  <si>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</si>
  <si>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</si>
  <si>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</si>
  <si>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</si>
  <si>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</si>
  <si>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</si>
  <si>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</si>
  <si>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</si>
  <si>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</si>
  <si>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</si>
  <si>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</si>
  <si>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</si>
  <si>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</si>
  <si>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</si>
  <si>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</si>
  <si>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</si>
  <si>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</si>
  <si>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</si>
  <si>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</si>
  <si>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</si>
  <si>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</si>
  <si>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</si>
  <si>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</si>
  <si>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</si>
  <si>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</si>
  <si>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</si>
  <si>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</si>
  <si>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</si>
  <si>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</si>
  <si>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</si>
  <si>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</si>
  <si>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</si>
  <si>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</si>
  <si>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</si>
  <si>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</si>
  <si>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</si>
  <si>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</si>
  <si>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</si>
  <si>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</si>
  <si>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</si>
  <si>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</si>
  <si>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</si>
  <si>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</si>
  <si>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</si>
  <si>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</si>
  <si>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</si>
  <si>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</si>
  <si>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</si>
  <si>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</si>
  <si>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</si>
  <si>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</si>
  <si>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</si>
  <si>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</si>
  <si>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</si>
  <si>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</si>
  <si>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</si>
  <si>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</si>
  <si>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</si>
  <si>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</si>
  <si>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</si>
  <si>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</si>
  <si>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</si>
  <si>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</si>
  <si>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</si>
  <si>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</si>
  <si>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</si>
  <si>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</si>
  <si>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</si>
  <si>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</si>
  <si>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</si>
  <si>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</si>
  <si>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</si>
  <si>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</si>
  <si>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</si>
  <si>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</si>
  <si>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</si>
  <si>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</si>
  <si>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</si>
  <si>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</si>
  <si>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</si>
  <si>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</si>
  <si>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</si>
  <si>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</si>
  <si>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</si>
  <si>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</si>
  <si>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</si>
  <si>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</si>
  <si>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</si>
  <si>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</si>
  <si>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</si>
  <si>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</si>
  <si>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</si>
  <si>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</si>
  <si>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</si>
  <si>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</si>
  <si>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</si>
  <si>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</si>
  <si>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</si>
  <si>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</si>
  <si>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</si>
  <si>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</si>
  <si>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</si>
  <si>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</si>
  <si>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</si>
  <si>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</si>
  <si>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</si>
  <si>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</si>
  <si>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</si>
  <si>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</si>
  <si>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</si>
  <si>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</si>
  <si>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</si>
  <si>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</si>
  <si>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</si>
  <si>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</si>
  <si>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</si>
  <si>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</si>
  <si>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</si>
  <si>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</si>
  <si>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</si>
  <si>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</si>
  <si>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</si>
  <si>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</si>
  <si>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</si>
  <si>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</si>
  <si>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</si>
  <si>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</si>
  <si>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</si>
  <si>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</si>
  <si>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</si>
  <si>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</si>
  <si>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</si>
  <si>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</si>
  <si>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</si>
  <si>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</si>
  <si>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</si>
  <si>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</si>
  <si>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</si>
  <si>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</si>
  <si>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</si>
  <si>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</si>
  <si>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</si>
  <si>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</si>
  <si>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</si>
  <si>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</si>
  <si>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</si>
  <si>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</si>
  <si>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</si>
  <si>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</si>
  <si>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</si>
  <si>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</si>
  <si>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</si>
  <si>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</si>
  <si>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</si>
  <si>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</si>
  <si>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</si>
  <si>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</si>
  <si>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</si>
  <si>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</si>
  <si>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</si>
  <si>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</si>
  <si>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</si>
  <si>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</si>
  <si>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</si>
  <si>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</si>
  <si>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</si>
  <si>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</si>
  <si>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</si>
  <si>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</si>
  <si>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</si>
  <si>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</si>
  <si>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</si>
  <si>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</si>
  <si>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</si>
  <si>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</si>
  <si>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</si>
  <si>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</si>
  <si>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</si>
  <si>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</si>
  <si>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</si>
  <si>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</si>
  <si>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</si>
  <si>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</si>
  <si>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</si>
  <si>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</si>
  <si>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</si>
  <si>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</si>
  <si>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</si>
  <si>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</si>
  <si>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</si>
  <si>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</si>
  <si>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</si>
  <si>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</si>
  <si>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</si>
  <si>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</si>
  <si>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</si>
  <si>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</si>
  <si>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</si>
  <si>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</si>
  <si>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</si>
  <si>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</si>
  <si>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</si>
  <si>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</si>
  <si>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</si>
  <si>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</si>
  <si>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</si>
  <si>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</si>
  <si>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</si>
  <si>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</si>
  <si>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</si>
  <si>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</si>
  <si>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</si>
  <si>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</si>
  <si>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</si>
  <si>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</si>
  <si>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</si>
  <si>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</si>
  <si>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</si>
  <si>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</si>
  <si>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</si>
  <si>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</si>
  <si>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</si>
  <si>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</si>
  <si>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</si>
  <si>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</si>
  <si>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</si>
  <si>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</si>
  <si>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</si>
  <si>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</si>
  <si>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</si>
  <si>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</si>
  <si>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</si>
  <si>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</si>
  <si>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</si>
  <si>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</si>
  <si>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</si>
  <si>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</si>
  <si>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</si>
  <si>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</si>
  <si>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</si>
  <si>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</si>
  <si>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</si>
  <si>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</si>
  <si>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</si>
  <si>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</si>
  <si>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</si>
  <si>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</si>
  <si>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</si>
  <si>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</si>
  <si>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</si>
  <si>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</si>
  <si>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</si>
  <si>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</si>
  <si>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</si>
  <si>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</si>
  <si>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</si>
  <si>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</si>
  <si>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</si>
  <si>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</si>
  <si>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</si>
  <si>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</si>
  <si>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</si>
  <si>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</si>
  <si>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</si>
  <si>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</si>
  <si>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</si>
  <si>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</si>
  <si>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</si>
  <si>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</si>
  <si>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</si>
  <si>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</si>
  <si>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</si>
  <si>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</si>
  <si>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</si>
  <si>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</si>
  <si>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</si>
  <si>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</si>
  <si>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</si>
  <si>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</si>
  <si>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</si>
  <si>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</si>
  <si>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</si>
  <si>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</si>
  <si>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</si>
  <si>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</si>
  <si>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</si>
  <si>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</si>
  <si>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</si>
  <si>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</si>
  <si>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</si>
  <si>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</si>
  <si>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</si>
  <si>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</si>
  <si>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</si>
  <si>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</si>
  <si>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</si>
  <si>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</si>
  <si>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</si>
  <si>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</si>
  <si>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</si>
  <si>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</si>
  <si>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</si>
  <si>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</si>
  <si>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</si>
  <si>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</si>
  <si>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</si>
  <si>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</si>
  <si>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</si>
  <si>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</si>
  <si>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</si>
  <si>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</si>
  <si>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</si>
  <si>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</si>
  <si>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</si>
  <si>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</si>
  <si>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</si>
  <si>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</si>
  <si>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</si>
  <si>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</si>
  <si>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</si>
  <si>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</si>
  <si>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</si>
  <si>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</si>
  <si>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</si>
  <si>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</si>
  <si>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</si>
  <si>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</si>
  <si>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</si>
  <si>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</si>
  <si>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</si>
  <si>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</si>
  <si>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</si>
  <si>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</si>
  <si>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</si>
  <si>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</si>
  <si>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</si>
  <si>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</si>
  <si>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</si>
  <si>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</si>
  <si>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</si>
  <si>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</si>
  <si>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</si>
  <si>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</si>
  <si>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</si>
  <si>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</si>
  <si>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</si>
  <si>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</si>
  <si>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</si>
  <si>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</si>
  <si>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</si>
  <si>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</si>
  <si>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</si>
  <si>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</si>
  <si>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</si>
  <si>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</si>
  <si>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</si>
  <si>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</si>
  <si>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</si>
  <si>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</si>
  <si>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</si>
  <si>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</si>
  <si>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</si>
  <si>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</si>
  <si>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</si>
  <si>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</si>
  <si>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</si>
  <si>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</si>
  <si>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</si>
  <si>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</si>
  <si>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</si>
  <si>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</si>
  <si>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</si>
  <si>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</si>
  <si>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</si>
  <si>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</si>
  <si>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</si>
  <si>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</si>
  <si>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</si>
  <si>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</si>
  <si>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</si>
  <si>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</si>
  <si>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</si>
  <si>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</si>
  <si>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</si>
  <si>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</si>
  <si>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</si>
  <si>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</si>
  <si>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</si>
  <si>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</si>
  <si>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</si>
  <si>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</si>
  <si>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</si>
  <si>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</si>
  <si>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</si>
  <si>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</si>
  <si>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</si>
  <si>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</si>
  <si>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</si>
  <si>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</si>
  <si>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</si>
  <si>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</si>
  <si>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</si>
  <si>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</si>
  <si>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</si>
  <si>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</si>
  <si>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</si>
  <si>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</si>
  <si>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</si>
  <si>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</si>
  <si>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</si>
  <si>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</si>
  <si>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</si>
  <si>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</si>
  <si>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</si>
  <si>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</si>
  <si>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</si>
  <si>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</si>
  <si>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</si>
  <si>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</si>
  <si>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</si>
  <si>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</si>
  <si>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</si>
  <si>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</si>
  <si>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</si>
  <si>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</si>
  <si>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</si>
  <si>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</si>
  <si>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</si>
  <si>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</si>
  <si>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</si>
  <si>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</si>
  <si>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</si>
  <si>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</si>
  <si>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</si>
  <si>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</si>
  <si>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</si>
  <si>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</si>
  <si>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</si>
  <si>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</si>
  <si>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</si>
  <si>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</si>
  <si>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</si>
  <si>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</si>
  <si>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</si>
  <si>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</si>
  <si>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</si>
  <si>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</si>
  <si>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</si>
  <si>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</si>
  <si>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</si>
  <si>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</si>
  <si>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</si>
  <si>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</si>
  <si>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</si>
  <si>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</si>
  <si>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</si>
  <si>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</si>
  <si>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</si>
  <si>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</si>
  <si>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</si>
  <si>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</si>
  <si>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</si>
  <si>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</si>
  <si>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</si>
  <si>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</si>
  <si>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</si>
  <si>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</si>
  <si>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</si>
  <si>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</si>
  <si>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</si>
  <si>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</si>
  <si>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</si>
  <si>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</si>
  <si>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</si>
  <si>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</si>
  <si>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</si>
  <si>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</si>
  <si>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</si>
  <si>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</si>
  <si>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</si>
  <si>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</si>
  <si>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</si>
  <si>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</si>
  <si>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</si>
  <si>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</si>
  <si>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</si>
  <si>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</si>
  <si>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</si>
  <si>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</si>
  <si>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</si>
  <si>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</si>
  <si>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</si>
  <si>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</si>
  <si>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</si>
  <si>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</si>
  <si>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</si>
  <si>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</si>
  <si>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</si>
  <si>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</si>
  <si>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</si>
  <si>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</si>
  <si>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</si>
  <si>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</si>
  <si>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</si>
  <si>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</si>
  <si>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</si>
  <si>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</si>
  <si>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</si>
  <si>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</si>
  <si>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</si>
  <si>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</si>
  <si>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</si>
  <si>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</si>
  <si>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</si>
  <si>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</si>
  <si>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</si>
  <si>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</si>
  <si>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</si>
  <si>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</si>
  <si>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</si>
  <si>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</si>
  <si>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</si>
  <si>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</si>
  <si>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</si>
  <si>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</si>
  <si>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</si>
  <si>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</si>
  <si>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</si>
  <si>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</si>
  <si>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</si>
  <si>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</si>
  <si>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</si>
  <si>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</si>
  <si>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</si>
  <si>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</si>
  <si>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</si>
  <si>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</si>
  <si>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</si>
  <si>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</si>
  <si>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</si>
  <si>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</si>
  <si>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</si>
  <si>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</si>
  <si>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</si>
  <si>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</si>
  <si>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</si>
  <si>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</si>
  <si>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</si>
  <si>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</si>
  <si>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</si>
  <si>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</si>
  <si>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</si>
  <si>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</si>
  <si>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</si>
  <si>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</si>
  <si>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</si>
  <si>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</si>
  <si>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</si>
  <si>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</si>
  <si>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</si>
  <si>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</si>
  <si>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</si>
  <si>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</si>
  <si>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</si>
  <si>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</si>
  <si>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</si>
  <si>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</si>
  <si>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</si>
  <si>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</si>
  <si>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</si>
  <si>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</si>
  <si>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</si>
  <si>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</si>
  <si>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</si>
  <si>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</si>
  <si>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</si>
  <si>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</si>
  <si>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</si>
  <si>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</si>
  <si>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</si>
  <si>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</si>
  <si>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</si>
  <si>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</si>
  <si>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</si>
  <si>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</si>
  <si>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</si>
  <si>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</si>
  <si>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</si>
  <si>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</si>
  <si>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</si>
  <si>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</si>
  <si>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</si>
  <si>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</si>
  <si>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</si>
  <si>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</si>
  <si>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</si>
  <si>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</si>
  <si>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</si>
  <si>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</si>
  <si>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</si>
  <si>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</si>
  <si>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</si>
  <si>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</si>
  <si>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</si>
  <si>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</si>
  <si>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</si>
  <si>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</si>
  <si>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</si>
  <si>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</si>
  <si>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</si>
  <si>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</si>
  <si>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</si>
  <si>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</si>
  <si>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</si>
  <si>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</si>
  <si>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</si>
  <si>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</si>
  <si>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</si>
  <si>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</si>
  <si>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</si>
  <si>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</si>
  <si>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</si>
  <si>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</si>
  <si>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</si>
  <si>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</si>
  <si>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</si>
  <si>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</si>
  <si>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</si>
  <si>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</si>
  <si>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</si>
  <si>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</si>
  <si>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</si>
  <si>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</si>
  <si>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</si>
  <si>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</si>
  <si>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</si>
  <si>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</si>
  <si>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</si>
  <si>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</si>
  <si>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</si>
  <si>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</si>
  <si>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</si>
  <si>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</si>
  <si>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</si>
  <si>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</si>
  <si>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</si>
  <si>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</si>
  <si>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</si>
  <si>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</si>
  <si>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</si>
  <si>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</si>
  <si>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</si>
  <si>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</si>
  <si>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</si>
  <si>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</si>
  <si>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</si>
  <si>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</si>
  <si>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</si>
  <si>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</si>
  <si>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</si>
  <si>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</si>
  <si>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</si>
  <si>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</si>
  <si>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</si>
  <si>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</si>
  <si>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</si>
  <si>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</si>
  <si>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</si>
  <si>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</si>
  <si>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</si>
  <si>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</si>
  <si>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</si>
  <si>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</si>
  <si>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</si>
  <si>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</si>
  <si>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</si>
  <si>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</si>
  <si>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</si>
  <si>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</si>
  <si>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</si>
  <si>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</si>
  <si>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</si>
  <si>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</si>
  <si>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</si>
  <si>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</si>
  <si>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</si>
  <si>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</si>
  <si>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</si>
  <si>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</si>
  <si>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</si>
  <si>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</si>
  <si>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</si>
  <si>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</si>
  <si>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</si>
  <si>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</si>
  <si>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</si>
  <si>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</si>
  <si>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</si>
  <si>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</si>
  <si>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</si>
  <si>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</si>
  <si>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</si>
  <si>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</si>
  <si>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</si>
  <si>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</si>
  <si>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</si>
  <si>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</si>
  <si>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</si>
  <si>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</si>
  <si>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</si>
  <si>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</si>
  <si>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</si>
  <si>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</si>
  <si>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</si>
  <si>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</si>
  <si>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</si>
  <si>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</si>
  <si>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</si>
  <si>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</si>
  <si>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</si>
  <si>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</si>
  <si>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</si>
  <si>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</si>
  <si>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</si>
  <si>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</si>
  <si>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</si>
  <si>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</si>
  <si>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</si>
  <si>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</si>
  <si>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</si>
  <si>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</si>
  <si>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</si>
  <si>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</si>
  <si>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</si>
  <si>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</si>
  <si>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</si>
  <si>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</si>
  <si>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</si>
  <si>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</si>
  <si>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</si>
  <si>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</si>
  <si>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</si>
  <si>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</si>
  <si>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</si>
  <si>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</si>
  <si>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</si>
  <si>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</si>
  <si>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</si>
  <si>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</si>
  <si>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</si>
  <si>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</si>
  <si>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</si>
  <si>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</si>
  <si>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</si>
  <si>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</si>
  <si>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</si>
  <si>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</si>
  <si>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</si>
  <si>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</si>
  <si>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</si>
  <si>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</si>
  <si>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</si>
  <si>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</si>
  <si>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</si>
  <si>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</si>
  <si>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</si>
  <si>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</si>
  <si>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</si>
  <si>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</si>
  <si>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</si>
  <si>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</si>
  <si>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</si>
  <si>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</si>
  <si>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</si>
  <si>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</si>
  <si>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</si>
  <si>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</si>
  <si>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</si>
  <si>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</si>
  <si>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</si>
  <si>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</si>
  <si>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</si>
  <si>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</si>
  <si>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</si>
  <si>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</si>
  <si>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</si>
  <si>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</si>
  <si>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</si>
  <si>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</si>
  <si>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</si>
  <si>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</si>
  <si>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</si>
  <si>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</si>
  <si>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</si>
  <si>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</si>
  <si>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</si>
  <si>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</si>
  <si>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</si>
  <si>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</si>
  <si>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</si>
  <si>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</si>
  <si>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</si>
  <si>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</si>
  <si>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</si>
  <si>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</si>
  <si>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</si>
  <si>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</si>
  <si>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</si>
  <si>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</si>
  <si>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</si>
  <si>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</si>
  <si>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</si>
  <si>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</si>
  <si>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</si>
  <si>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</si>
  <si>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</si>
  <si>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</si>
  <si>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</si>
  <si>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</si>
  <si>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</si>
  <si>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</si>
  <si>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</si>
  <si>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</si>
  <si>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</si>
  <si>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</si>
  <si>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</si>
  <si>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</si>
  <si>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</si>
  <si>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</si>
  <si>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</si>
  <si>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</si>
  <si>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</si>
  <si>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</si>
  <si>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</si>
  <si>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</si>
  <si>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</si>
  <si>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</si>
  <si>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</si>
  <si>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</si>
  <si>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</si>
  <si>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</si>
  <si>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</si>
  <si>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</si>
  <si>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</si>
  <si>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</si>
  <si>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</si>
  <si>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</si>
  <si>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</si>
  <si>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</si>
  <si>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</si>
  <si>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</si>
  <si>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</si>
  <si>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</si>
  <si>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</si>
  <si>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</si>
  <si>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</si>
  <si>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</si>
  <si>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</si>
  <si>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</si>
  <si>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</si>
  <si>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</si>
  <si>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</si>
  <si>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</si>
  <si>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</si>
  <si>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</si>
  <si>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</si>
  <si>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</si>
  <si>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</si>
  <si>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</si>
  <si>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</si>
  <si>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</si>
  <si>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</si>
  <si>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</si>
  <si>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</si>
  <si>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</si>
  <si>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</si>
  <si>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</si>
  <si>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</si>
  <si>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</si>
  <si>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</si>
  <si>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</si>
  <si>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</si>
  <si>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</si>
  <si>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</si>
  <si>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</si>
  <si>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</si>
  <si>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</si>
  <si>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</si>
  <si>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</si>
  <si>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</si>
  <si>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</si>
  <si>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</si>
  <si>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</si>
  <si>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</si>
  <si>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</si>
  <si>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</si>
  <si>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</si>
  <si>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</si>
  <si>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</si>
  <si>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</si>
  <si>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</si>
  <si>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</si>
  <si>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</si>
  <si>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</si>
  <si>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</si>
  <si>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</si>
  <si>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</si>
  <si>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</si>
  <si>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</si>
  <si>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</si>
  <si>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</si>
  <si>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</si>
  <si>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</si>
  <si>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</si>
  <si>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</si>
  <si>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</si>
  <si>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</si>
  <si>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</si>
  <si>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</si>
  <si>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</si>
  <si>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</si>
  <si>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</si>
  <si>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</si>
  <si>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</si>
  <si>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</si>
  <si>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</si>
  <si>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</si>
  <si>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</si>
  <si>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</si>
  <si>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</si>
  <si>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</si>
  <si>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</si>
  <si>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</si>
  <si>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</si>
  <si>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</si>
  <si>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</si>
  <si>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</si>
  <si>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</si>
  <si>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</si>
  <si>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</si>
  <si>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</si>
  <si>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</si>
  <si>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</si>
  <si>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</si>
  <si>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</si>
  <si>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</si>
  <si>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</si>
  <si>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</si>
  <si>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</si>
  <si>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</si>
  <si>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</si>
  <si>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</si>
  <si>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</si>
  <si>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</si>
  <si>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</si>
  <si>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</si>
  <si>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</si>
  <si>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</si>
  <si>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</si>
  <si>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</si>
  <si>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</si>
  <si>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</si>
  <si>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</si>
  <si>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</si>
  <si>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</si>
  <si>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</si>
  <si>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</si>
  <si>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</si>
  <si>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</si>
  <si>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</si>
  <si>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</si>
  <si>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</si>
  <si>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</si>
  <si>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</si>
  <si>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</si>
  <si>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</si>
  <si>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</si>
  <si>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</si>
  <si>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</si>
  <si>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</si>
  <si>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</si>
  <si>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</si>
  <si>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</si>
  <si>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</si>
  <si>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</si>
  <si>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</si>
  <si>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</si>
  <si>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</si>
  <si>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</si>
  <si>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</si>
  <si>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</si>
  <si>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</si>
  <si>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</si>
  <si>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</si>
  <si>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</si>
  <si>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</si>
  <si>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</si>
  <si>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</si>
  <si>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</si>
  <si>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</si>
  <si>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</si>
  <si>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</si>
  <si>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</si>
  <si>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</si>
  <si>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</si>
  <si>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</si>
  <si>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</si>
  <si>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</si>
  <si>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</si>
  <si>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</si>
  <si>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</si>
  <si>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</si>
  <si>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</si>
  <si>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</si>
  <si>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</si>
  <si>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</si>
  <si>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</si>
  <si>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</si>
  <si>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</si>
  <si>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</si>
  <si>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</si>
  <si>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</si>
  <si>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</si>
  <si>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</si>
  <si>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</si>
  <si>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</si>
  <si>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</si>
  <si>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</si>
  <si>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</si>
  <si>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</si>
  <si>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</si>
  <si>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</si>
  <si>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</si>
  <si>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</si>
  <si>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</si>
  <si>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</si>
  <si>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</si>
  <si>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</si>
  <si>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</si>
  <si>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</si>
  <si>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</si>
  <si>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</si>
  <si>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</si>
  <si>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</si>
  <si>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</si>
  <si>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</si>
  <si>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</si>
  <si>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</si>
  <si>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</si>
  <si>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</si>
  <si>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</si>
  <si>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</si>
  <si>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</si>
  <si>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</si>
  <si>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</si>
  <si>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</si>
  <si>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</si>
  <si>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</si>
  <si>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</si>
  <si>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</si>
  <si>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</si>
  <si>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</si>
  <si>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</si>
  <si>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</si>
  <si>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</si>
  <si>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</si>
  <si>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</si>
  <si>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</si>
  <si>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</si>
  <si>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</si>
  <si>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</si>
  <si>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</si>
  <si>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</si>
  <si>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</si>
  <si>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</si>
  <si>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</si>
  <si>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</si>
  <si>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</si>
  <si>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</si>
  <si>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</si>
  <si>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</si>
  <si>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</si>
  <si>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</si>
  <si>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</si>
  <si>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</si>
  <si>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</si>
  <si>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</si>
  <si>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</si>
  <si>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</si>
  <si>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</si>
  <si>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</si>
  <si>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</si>
  <si>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</si>
  <si>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</si>
  <si>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</si>
  <si>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</si>
  <si>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</si>
  <si>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</si>
  <si>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</si>
  <si>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</si>
  <si>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</si>
  <si>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</si>
  <si>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</si>
  <si>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</si>
  <si>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</si>
  <si>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</si>
  <si>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</si>
  <si>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</si>
  <si>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</si>
  <si>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</si>
  <si>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</si>
  <si>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</si>
  <si>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</si>
  <si>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</si>
  <si>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</si>
  <si>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</si>
  <si>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</si>
  <si>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</si>
  <si>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</si>
  <si>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</si>
  <si>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</si>
  <si>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</si>
  <si>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</si>
  <si>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</si>
  <si>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</si>
  <si>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</si>
  <si>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</si>
  <si>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</si>
  <si>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</si>
  <si>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</si>
  <si>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</si>
  <si>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</si>
  <si>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</si>
  <si>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</si>
  <si>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</si>
  <si>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</si>
  <si>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</si>
  <si>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</si>
  <si>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</si>
  <si>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</si>
  <si>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</si>
  <si>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</si>
  <si>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</si>
  <si>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</si>
  <si>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</si>
  <si>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</si>
  <si>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</si>
  <si>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</si>
  <si>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</si>
  <si>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</si>
  <si>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</si>
  <si>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</si>
  <si>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</si>
  <si>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</si>
  <si>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</si>
  <si>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</si>
  <si>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</si>
  <si>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</si>
  <si>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</si>
  <si>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</si>
  <si>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</si>
  <si>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</si>
  <si>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</si>
  <si>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</si>
  <si>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</si>
  <si>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</si>
  <si>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</si>
  <si>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</si>
  <si>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</si>
  <si>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</si>
  <si>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</si>
  <si>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</si>
  <si>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</si>
  <si>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</si>
  <si>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</si>
  <si>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</si>
  <si>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</si>
  <si>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</si>
  <si>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</si>
  <si>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</si>
  <si>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</si>
  <si>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</si>
  <si>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</si>
  <si>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</si>
  <si>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</si>
  <si>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</si>
  <si>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</si>
  <si>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</si>
  <si>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</si>
  <si>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</si>
  <si>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</si>
  <si>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</si>
  <si>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</si>
  <si>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</si>
  <si>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</si>
  <si>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</si>
  <si>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</si>
  <si>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</si>
  <si>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</si>
  <si>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</si>
  <si>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</si>
  <si>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</si>
  <si>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</si>
  <si>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</si>
  <si>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</si>
  <si>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</si>
  <si>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</si>
  <si>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</si>
  <si>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</si>
  <si>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</si>
  <si>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</si>
  <si>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</si>
  <si>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</si>
  <si>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</si>
  <si>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</si>
  <si>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</si>
  <si>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</si>
  <si>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</si>
  <si>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</si>
  <si>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</si>
  <si>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</si>
  <si>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</si>
  <si>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</si>
  <si>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</si>
  <si>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</si>
  <si>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</si>
  <si>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</si>
  <si>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</si>
  <si>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</si>
  <si>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</si>
  <si>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</si>
  <si>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</si>
  <si>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</si>
  <si>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</si>
  <si>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</si>
  <si>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</si>
  <si>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</si>
  <si>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</si>
  <si>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</si>
  <si>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</si>
  <si>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</si>
  <si>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</si>
  <si>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</si>
  <si>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</si>
  <si>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</si>
  <si>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</si>
  <si>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</si>
  <si>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</si>
  <si>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</si>
  <si>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</si>
  <si>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</si>
  <si>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</si>
  <si>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</si>
  <si>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</si>
  <si>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</si>
  <si>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</si>
  <si>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</si>
  <si>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</si>
  <si>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</si>
  <si>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</si>
  <si>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</si>
  <si>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</si>
  <si>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</si>
  <si>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</si>
  <si>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</si>
  <si>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</si>
  <si>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</si>
  <si>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</si>
  <si>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</si>
  <si>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</si>
  <si>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</si>
  <si>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</si>
  <si>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</si>
  <si>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</si>
  <si>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</si>
  <si>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</si>
  <si>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</si>
  <si>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</si>
  <si>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</si>
  <si>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</si>
  <si>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</si>
  <si>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</si>
  <si>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</si>
  <si>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</si>
  <si>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</si>
  <si>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</si>
  <si>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</si>
  <si>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</si>
  <si>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</si>
  <si>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</si>
  <si>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</si>
  <si>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</si>
  <si>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</si>
  <si>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</si>
  <si>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</si>
  <si>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</si>
  <si>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</si>
  <si>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</si>
  <si>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</si>
  <si>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</si>
  <si>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</si>
  <si>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</si>
  <si>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</si>
  <si>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</si>
  <si>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</si>
  <si>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</si>
  <si>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</si>
  <si>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</si>
  <si>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</si>
  <si>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</si>
  <si>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</si>
  <si>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</si>
  <si>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</si>
  <si>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</si>
  <si>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</si>
  <si>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</si>
  <si>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</si>
  <si>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</si>
  <si>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</si>
  <si>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</si>
  <si>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</si>
  <si>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</si>
  <si>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</si>
  <si>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</si>
  <si>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</si>
  <si>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</si>
  <si>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</si>
  <si>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</si>
  <si>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</si>
  <si>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</si>
  <si>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</si>
  <si>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</si>
  <si>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</si>
  <si>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</si>
  <si>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</si>
  <si>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</si>
  <si>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</si>
  <si>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</si>
  <si>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</si>
  <si>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</si>
  <si>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</si>
  <si>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</si>
  <si>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</si>
  <si>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</si>
  <si>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</si>
  <si>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</si>
  <si>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</si>
  <si>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</si>
  <si>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</si>
  <si>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</si>
  <si>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</si>
  <si>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</si>
  <si>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</si>
  <si>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</si>
  <si>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</si>
  <si>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</si>
  <si>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</si>
  <si>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</si>
  <si>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</si>
  <si>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</si>
  <si>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</si>
  <si>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</si>
  <si>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</si>
  <si>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</si>
  <si>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</si>
  <si>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</si>
  <si>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</si>
  <si>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</si>
  <si>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</si>
  <si>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</si>
  <si>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</si>
  <si>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</si>
  <si>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</si>
  <si>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</si>
  <si>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</si>
  <si>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</si>
  <si>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</si>
  <si>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</si>
  <si>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</si>
  <si>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</si>
  <si>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</si>
  <si>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</si>
  <si>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</si>
  <si>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</si>
  <si>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</si>
  <si>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</si>
  <si>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</si>
  <si>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</si>
  <si>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</si>
  <si>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</si>
  <si>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</si>
  <si>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</si>
  <si>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</si>
  <si>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</si>
  <si>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</si>
  <si>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</si>
  <si>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</si>
  <si>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</si>
  <si>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</si>
  <si>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</si>
  <si>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</si>
  <si>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</si>
  <si>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</si>
  <si>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</si>
  <si>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</si>
  <si>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</si>
  <si>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</si>
  <si>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</si>
  <si>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</si>
  <si>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</si>
  <si>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</si>
  <si>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</si>
  <si>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</si>
  <si>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</si>
  <si>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</si>
  <si>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</si>
  <si>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</si>
  <si>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</si>
  <si>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</si>
  <si>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</si>
  <si>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</si>
  <si>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</si>
  <si>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</si>
  <si>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</si>
  <si>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</si>
  <si>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</si>
  <si>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</si>
  <si>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</si>
  <si>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</si>
  <si>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</si>
  <si>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</si>
  <si>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</si>
  <si>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</si>
  <si>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</si>
  <si>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</si>
  <si>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</si>
  <si>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</si>
  <si>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</si>
  <si>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</si>
  <si>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</si>
  <si>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</si>
  <si>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</si>
  <si>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</si>
  <si>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</si>
  <si>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</si>
  <si>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</si>
  <si>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</si>
  <si>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</si>
  <si>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</si>
  <si>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</si>
  <si>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</si>
  <si>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</si>
  <si>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</si>
  <si>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</si>
  <si>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</si>
  <si>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</si>
  <si>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</si>
  <si>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</si>
  <si>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</si>
  <si>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</si>
  <si>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</si>
  <si>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</si>
  <si>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</si>
  <si>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</si>
  <si>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</si>
  <si>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</si>
  <si>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</si>
  <si>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</si>
  <si>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</si>
  <si>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</si>
  <si>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</si>
  <si>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</si>
  <si>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</si>
  <si>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</si>
  <si>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</si>
  <si>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</si>
  <si>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</si>
  <si>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</si>
  <si>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</si>
  <si>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</si>
  <si>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</si>
  <si>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</si>
  <si>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</si>
  <si>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</si>
  <si>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</si>
  <si>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</si>
  <si>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</si>
  <si>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</si>
  <si>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</si>
  <si>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</si>
  <si>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</si>
  <si>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</si>
  <si>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</si>
  <si>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</si>
  <si>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</si>
  <si>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</si>
  <si>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</si>
  <si>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</si>
  <si>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</si>
  <si>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</si>
  <si>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</si>
  <si>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</si>
  <si>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</si>
  <si>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</si>
  <si>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</si>
  <si>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</si>
  <si>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</si>
  <si>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</si>
  <si>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</si>
  <si>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</si>
  <si>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</si>
  <si>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</si>
  <si>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</si>
  <si>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</si>
  <si>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</si>
  <si>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</si>
  <si>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</si>
  <si>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</si>
  <si>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</si>
  <si>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</si>
  <si>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</si>
  <si>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</si>
  <si>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</si>
  <si>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</si>
  <si>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</si>
  <si>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</si>
  <si>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</si>
  <si>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</si>
  <si>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</si>
  <si>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</si>
  <si>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</si>
  <si>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</si>
  <si>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</si>
  <si>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</si>
  <si>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</si>
  <si>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</si>
  <si>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</si>
  <si>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</si>
  <si>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</si>
  <si>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</si>
  <si>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</si>
  <si>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</si>
  <si>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</si>
  <si>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</si>
  <si>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</si>
  <si>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</si>
  <si>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</si>
  <si>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</si>
  <si>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</si>
  <si>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</si>
  <si>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</si>
  <si>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</si>
  <si>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</si>
  <si>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</si>
  <si>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</si>
  <si>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</si>
  <si>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</si>
  <si>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</si>
  <si>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</si>
  <si>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</si>
  <si>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</si>
  <si>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</si>
  <si>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</si>
  <si>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</si>
  <si>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</si>
  <si>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</si>
  <si>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</si>
  <si>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</si>
  <si>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</si>
  <si>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</si>
  <si>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</si>
  <si>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</si>
  <si>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</si>
  <si>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</si>
  <si>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</si>
  <si>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</si>
  <si>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</si>
  <si>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</si>
  <si>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</si>
  <si>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</si>
  <si>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</si>
  <si>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</si>
  <si>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</si>
  <si>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</si>
  <si>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</si>
  <si>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</si>
  <si>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</si>
  <si>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</si>
  <si>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</si>
  <si>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</si>
  <si>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</si>
  <si>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</si>
  <si>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</si>
  <si>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</si>
  <si>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</si>
  <si>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</si>
  <si>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</si>
  <si>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</si>
  <si>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</si>
  <si>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</si>
  <si>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</si>
  <si>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</si>
  <si>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</si>
  <si>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</si>
  <si>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</si>
  <si>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</si>
  <si>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</si>
  <si>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</si>
  <si>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</si>
  <si>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</si>
  <si>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</si>
  <si>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</si>
  <si>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</si>
  <si>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</si>
  <si>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</si>
  <si>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</si>
  <si>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</si>
  <si>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</si>
  <si>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</si>
  <si>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</si>
  <si>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</si>
  <si>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</si>
  <si>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</si>
  <si>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</si>
  <si>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</si>
  <si>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</si>
  <si>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</si>
  <si>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</si>
  <si>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</si>
  <si>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</si>
  <si>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</si>
  <si>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</si>
  <si>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</si>
  <si>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</si>
  <si>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</si>
  <si>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</si>
  <si>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</si>
  <si>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</si>
  <si>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</si>
  <si>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</si>
  <si>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</si>
  <si>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</si>
  <si>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</si>
  <si>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</si>
  <si>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</si>
  <si>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</si>
  <si>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</si>
  <si>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</si>
  <si>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</si>
  <si>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</si>
  <si>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</si>
  <si>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</si>
  <si>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</si>
  <si>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</si>
  <si>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</si>
  <si>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</si>
  <si>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</si>
  <si>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</si>
  <si>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</si>
  <si>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</si>
  <si>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</si>
  <si>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</si>
  <si>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</si>
  <si>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</si>
  <si>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</si>
  <si>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</si>
  <si>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</si>
  <si>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</si>
  <si>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</si>
  <si>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</si>
  <si>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</si>
  <si>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</si>
  <si>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</si>
  <si>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</si>
  <si>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</si>
  <si>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</si>
  <si>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</si>
  <si>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</si>
  <si>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</si>
  <si>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</si>
  <si>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</si>
  <si>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</si>
  <si>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</si>
  <si>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</si>
  <si>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</si>
  <si>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</si>
  <si>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</si>
  <si>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</si>
  <si>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</si>
  <si>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</si>
  <si>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</si>
  <si>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</si>
  <si>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</si>
  <si>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</si>
  <si>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</si>
  <si>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</si>
  <si>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</si>
  <si>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</si>
  <si>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</si>
  <si>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</si>
  <si>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</si>
  <si>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</si>
  <si>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</si>
  <si>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</si>
  <si>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</si>
  <si>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</si>
  <si>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</si>
  <si>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</si>
  <si>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</si>
  <si>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</si>
  <si>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</si>
  <si>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</si>
  <si>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</si>
  <si>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</si>
  <si>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</si>
  <si>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</si>
  <si>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</si>
  <si>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</si>
  <si>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</si>
  <si>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</si>
  <si>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</si>
  <si>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</si>
  <si>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</si>
  <si>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</si>
  <si>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</si>
  <si>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</si>
  <si>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</si>
  <si>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</si>
  <si>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</si>
  <si>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</si>
  <si>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</si>
  <si>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</si>
  <si>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</si>
  <si>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</si>
  <si>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</si>
  <si>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</si>
  <si>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</si>
  <si>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</si>
  <si>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</si>
  <si>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</si>
  <si>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</si>
  <si>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</si>
  <si>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</si>
  <si>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</si>
  <si>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</si>
  <si>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</si>
  <si>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</si>
  <si>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</si>
  <si>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</si>
  <si>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</si>
  <si>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</si>
  <si>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</si>
  <si>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</si>
  <si>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</si>
  <si>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</si>
  <si>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</si>
  <si>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</si>
  <si>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</si>
  <si>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</si>
  <si>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</si>
  <si>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</si>
  <si>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</si>
  <si>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</si>
  <si>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</si>
  <si>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</si>
  <si>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</si>
  <si>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</si>
  <si>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</si>
  <si>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</si>
  <si>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</si>
  <si>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</si>
  <si>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</si>
  <si>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</si>
  <si>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</si>
  <si>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</si>
  <si>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</si>
  <si>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</si>
  <si>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</si>
  <si>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</si>
  <si>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</si>
  <si>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</si>
  <si>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</si>
  <si>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</si>
  <si>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</si>
  <si>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</si>
  <si>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</si>
  <si>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</si>
  <si>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</si>
  <si>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</si>
  <si>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</si>
  <si>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</si>
  <si>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</si>
  <si>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</si>
  <si>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</si>
  <si>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</si>
  <si>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</si>
  <si>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</si>
  <si>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</si>
  <si>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</si>
  <si>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</si>
  <si>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</si>
  <si>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</si>
  <si>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</si>
  <si>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</si>
  <si>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</si>
  <si>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</si>
  <si>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</si>
  <si>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</si>
  <si>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</si>
  <si>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</si>
  <si>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</si>
  <si>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</si>
  <si>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</si>
  <si>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</si>
  <si>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</si>
  <si>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</si>
  <si>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</si>
  <si>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</si>
  <si>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</si>
  <si>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</si>
  <si>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</si>
  <si>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</si>
  <si>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</si>
  <si>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</si>
  <si>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</si>
  <si>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</si>
  <si>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</si>
  <si>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</si>
  <si>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</si>
  <si>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</si>
  <si>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</si>
  <si>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</si>
  <si>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</si>
  <si>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</si>
  <si>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</si>
  <si>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</si>
  <si>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</si>
  <si>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</si>
  <si>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</si>
  <si>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</si>
  <si>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</si>
  <si>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</si>
  <si>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</si>
  <si>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</si>
  <si>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</si>
  <si>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</si>
  <si>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</si>
  <si>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</si>
  <si>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</si>
  <si>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</si>
  <si>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</si>
  <si>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</si>
  <si>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</si>
  <si>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</si>
  <si>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</si>
  <si>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</si>
  <si>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</si>
  <si>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</si>
  <si>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</si>
  <si>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</si>
  <si>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</si>
  <si>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</si>
  <si>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</si>
  <si>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</si>
  <si>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</si>
  <si>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</si>
  <si>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</si>
  <si>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</si>
  <si>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</si>
  <si>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</si>
  <si>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</si>
  <si>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</si>
  <si>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</si>
  <si>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</si>
  <si>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</si>
  <si>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</si>
  <si>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</si>
  <si>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</si>
  <si>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</si>
  <si>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</si>
  <si>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</si>
  <si>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</si>
  <si>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</si>
  <si>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</si>
  <si>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</si>
  <si>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</si>
  <si>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</si>
  <si>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</si>
  <si>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</si>
  <si>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</si>
  <si>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</si>
  <si>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</si>
  <si>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</si>
  <si>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</si>
  <si>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</si>
  <si>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</si>
  <si>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</si>
  <si>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</si>
  <si>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</si>
  <si>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</si>
  <si>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</si>
  <si>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</si>
  <si>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</si>
  <si>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</si>
  <si>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</si>
  <si>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</si>
  <si>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</si>
  <si>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</si>
  <si>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</si>
  <si>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</si>
  <si>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</si>
  <si>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</si>
  <si>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</si>
  <si>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</si>
  <si>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</si>
  <si>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</si>
  <si>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</si>
  <si>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</si>
  <si>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</si>
  <si>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</si>
  <si>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</si>
  <si>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</si>
  <si>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</si>
  <si>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</si>
  <si>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</si>
  <si>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</si>
  <si>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</si>
  <si>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</si>
  <si>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</si>
  <si>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</si>
  <si>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</si>
  <si>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</si>
  <si>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</si>
  <si>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</si>
  <si>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</si>
  <si>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</si>
  <si>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</si>
  <si>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</si>
  <si>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</si>
  <si>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</si>
  <si>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</si>
  <si>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</si>
  <si>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</si>
  <si>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</si>
  <si>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</si>
  <si>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</si>
  <si>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</si>
  <si>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</si>
  <si>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</si>
  <si>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</si>
  <si>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</si>
  <si>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</si>
  <si>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</si>
  <si>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</si>
  <si>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</si>
  <si>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</si>
  <si>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</si>
  <si>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</si>
  <si>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</si>
  <si>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</si>
  <si>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</si>
  <si>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</si>
  <si>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</si>
  <si>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</si>
  <si>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</si>
  <si>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</si>
  <si>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</si>
  <si>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</si>
  <si>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</si>
  <si>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</si>
  <si>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</si>
  <si>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</si>
  <si>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</si>
  <si>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</si>
  <si>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</si>
  <si>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</si>
  <si>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</si>
  <si>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</si>
  <si>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</si>
  <si>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</si>
  <si>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</si>
  <si>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</si>
  <si>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</si>
  <si>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</si>
  <si>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</si>
  <si>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</si>
  <si>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</si>
  <si>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</si>
  <si>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</si>
  <si>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</si>
  <si>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</si>
  <si>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</si>
  <si>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</si>
  <si>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</si>
  <si>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</si>
  <si>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</si>
  <si>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</si>
  <si>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</si>
  <si>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</si>
  <si>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</si>
  <si>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</si>
  <si>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</si>
  <si>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</si>
  <si>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</si>
  <si>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</si>
  <si>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</si>
  <si>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</si>
  <si>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</si>
  <si>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</si>
  <si>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</si>
  <si>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</si>
  <si>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</si>
  <si>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</si>
  <si>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</si>
  <si>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</si>
  <si>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</si>
  <si>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</si>
  <si>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</si>
  <si>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</si>
  <si>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</si>
  <si>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</si>
  <si>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</si>
  <si>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</si>
  <si>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</si>
  <si>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</si>
  <si>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</si>
  <si>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</si>
  <si>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</si>
  <si>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</si>
  <si>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</si>
  <si>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</si>
  <si>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</si>
  <si>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</si>
  <si>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</si>
  <si>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</si>
  <si>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</si>
  <si>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</si>
  <si>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</si>
  <si>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</si>
  <si>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</si>
  <si>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</si>
  <si>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</si>
  <si>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</si>
  <si>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</si>
  <si>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</si>
  <si>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</si>
  <si>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</si>
  <si>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</si>
  <si>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</si>
  <si>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</si>
  <si>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</si>
  <si>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</si>
  <si>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</si>
  <si>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</si>
  <si>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</si>
  <si>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</si>
  <si>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</si>
  <si>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</si>
  <si>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</si>
  <si>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</si>
  <si>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</si>
  <si>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</si>
  <si>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</si>
  <si>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</si>
  <si>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</si>
  <si>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</si>
  <si>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</si>
  <si>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</si>
  <si>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</si>
  <si>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</si>
  <si>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</si>
  <si>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</si>
  <si>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</si>
  <si>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</si>
  <si>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</si>
  <si>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</si>
  <si>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</si>
  <si>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</si>
  <si>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</si>
  <si>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</si>
  <si>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</si>
  <si>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</si>
  <si>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</si>
  <si>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</si>
  <si>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</si>
  <si>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</si>
  <si>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</si>
  <si>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</si>
  <si>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</si>
  <si>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</si>
  <si>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</si>
  <si>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</si>
  <si>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</si>
  <si>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</si>
  <si>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</si>
  <si>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</si>
  <si>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</si>
  <si>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</si>
  <si>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</si>
  <si>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</si>
  <si>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</si>
  <si>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</si>
  <si>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</si>
  <si>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</si>
  <si>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</si>
  <si>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</si>
  <si>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</si>
  <si>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</si>
  <si>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</si>
  <si>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</si>
  <si>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</si>
  <si>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</si>
  <si>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</si>
  <si>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</si>
  <si>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</si>
  <si>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</si>
  <si>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</si>
  <si>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</si>
  <si>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</si>
  <si>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</si>
  <si>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</si>
  <si>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</si>
  <si>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</si>
  <si>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</si>
  <si>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</si>
  <si>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</si>
  <si>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</si>
  <si>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</si>
  <si>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</si>
  <si>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</si>
  <si>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</si>
  <si>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</si>
  <si>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</si>
  <si>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</si>
  <si>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</si>
  <si>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</si>
  <si>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</si>
  <si>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</si>
  <si>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</si>
  <si>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</si>
  <si>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</si>
  <si>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</si>
  <si>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</si>
  <si>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</si>
  <si>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</si>
  <si>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</si>
  <si>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</si>
  <si>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</si>
  <si>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</si>
  <si>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</si>
  <si>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</si>
  <si>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</si>
  <si>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</si>
  <si>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</si>
  <si>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</si>
  <si>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</si>
  <si>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</si>
  <si>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</si>
  <si>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</si>
  <si>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</si>
  <si>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</si>
  <si>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</si>
  <si>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</si>
  <si>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</si>
  <si>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</si>
  <si>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</si>
  <si>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</si>
  <si>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</si>
  <si>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</si>
  <si>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</si>
  <si>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</si>
  <si>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</si>
  <si>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</si>
  <si>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</si>
  <si>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</si>
  <si>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</si>
  <si>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</si>
  <si>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</si>
  <si>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</si>
  <si>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</si>
  <si>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</si>
  <si>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</si>
  <si>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</si>
  <si>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</si>
  <si>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</si>
  <si>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</si>
  <si>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</si>
  <si>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</si>
  <si>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</si>
  <si>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</si>
  <si>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</si>
  <si>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</si>
  <si>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</si>
  <si>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</si>
  <si>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</si>
  <si>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</si>
  <si>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</si>
  <si>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</si>
  <si>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</si>
  <si>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</si>
  <si>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</si>
  <si>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</si>
  <si>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</si>
  <si>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</si>
  <si>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</si>
  <si>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</si>
  <si>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</si>
  <si>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</si>
  <si>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</si>
  <si>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</si>
  <si>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</si>
  <si>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</si>
  <si>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</si>
  <si>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</si>
  <si>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</si>
  <si>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</si>
  <si>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</si>
  <si>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</si>
  <si>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</si>
  <si>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</si>
  <si>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</si>
  <si>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</si>
  <si>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</si>
  <si>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</si>
  <si>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</si>
  <si>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</si>
  <si>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</si>
  <si>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</si>
  <si>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</si>
  <si>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</si>
  <si>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</si>
  <si>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</si>
  <si>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</si>
  <si>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</si>
  <si>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</si>
  <si>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</si>
  <si>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</si>
  <si>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</si>
  <si>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</si>
  <si>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</si>
  <si>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</si>
  <si>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</si>
  <si>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</si>
  <si>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</si>
  <si>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</si>
  <si>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</si>
  <si>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</si>
  <si>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</si>
  <si>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</si>
  <si>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</si>
  <si>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</si>
  <si>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</si>
  <si>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</si>
  <si>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</si>
  <si>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</si>
  <si>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</si>
  <si>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</si>
  <si>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</si>
  <si>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</si>
  <si>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</si>
  <si>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</si>
  <si>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</si>
  <si>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</si>
  <si>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</si>
  <si>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</si>
  <si>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</si>
  <si>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</si>
  <si>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</si>
  <si>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</si>
  <si>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</si>
  <si>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</si>
  <si>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</si>
  <si>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</si>
  <si>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</si>
  <si>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</si>
  <si>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</si>
  <si>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</si>
  <si>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</si>
  <si>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</si>
  <si>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</si>
  <si>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</si>
  <si>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</si>
  <si>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</si>
  <si>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</si>
  <si>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</si>
  <si>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</si>
  <si>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</si>
  <si>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</si>
  <si>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</si>
  <si>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</si>
  <si>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</si>
  <si>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</si>
  <si>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</si>
  <si>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</si>
  <si>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</si>
  <si>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</si>
  <si>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</si>
  <si>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</si>
  <si>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</si>
  <si>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</si>
  <si>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</si>
  <si>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</si>
  <si>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</si>
  <si>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</si>
  <si>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</si>
  <si>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</si>
  <si>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</si>
  <si>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</si>
  <si>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</si>
  <si>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</si>
  <si>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</si>
  <si>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</si>
  <si>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</si>
  <si>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</si>
  <si>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</si>
  <si>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</si>
  <si>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</si>
  <si>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</si>
  <si>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</si>
  <si>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</si>
  <si>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</si>
  <si>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</si>
  <si>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</si>
  <si>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</si>
  <si>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</si>
  <si>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</si>
  <si>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</si>
  <si>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</si>
  <si>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</si>
  <si>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</si>
  <si>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</si>
  <si>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</si>
  <si>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</si>
  <si>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</si>
  <si>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</si>
  <si>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</si>
  <si>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</si>
  <si>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</si>
  <si>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</si>
  <si>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</si>
  <si>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</si>
  <si>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</si>
  <si>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</si>
  <si>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</si>
  <si>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</si>
  <si>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</si>
  <si>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</si>
  <si>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</si>
  <si>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</si>
  <si>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</si>
  <si>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</si>
  <si>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</si>
  <si>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</si>
  <si>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</si>
  <si>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</si>
  <si>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</si>
  <si>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</si>
  <si>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</si>
  <si>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</si>
  <si>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</si>
  <si>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</si>
  <si>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</si>
  <si>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</si>
  <si>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</si>
  <si>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</si>
  <si>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</si>
  <si>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</si>
  <si>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</si>
  <si>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</si>
  <si>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</si>
  <si>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</si>
  <si>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</si>
  <si>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</si>
  <si>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</si>
  <si>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</si>
  <si>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</si>
  <si>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</si>
  <si>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</si>
  <si>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</si>
  <si>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</si>
  <si>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</si>
  <si>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</si>
  <si>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</si>
  <si>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</si>
  <si>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</si>
  <si>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</si>
  <si>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</si>
  <si>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</si>
  <si>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</si>
  <si>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</si>
  <si>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</si>
  <si>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</si>
  <si>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</si>
  <si>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</si>
  <si>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</si>
  <si>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</si>
  <si>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</si>
  <si>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</si>
  <si>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</si>
  <si>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</si>
  <si>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</si>
  <si>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</si>
  <si>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</si>
  <si>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</si>
  <si>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</si>
  <si>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</si>
  <si>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</si>
  <si>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</si>
  <si>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</si>
  <si>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</si>
  <si>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</si>
  <si>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</si>
  <si>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</si>
  <si>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</si>
  <si>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</si>
  <si>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</si>
  <si>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</si>
  <si>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</si>
  <si>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</si>
  <si>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</si>
  <si>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</si>
  <si>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</si>
  <si>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</si>
  <si>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</si>
  <si>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</si>
  <si>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</si>
  <si>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</si>
  <si>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</si>
  <si>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</si>
  <si>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</si>
  <si>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</si>
  <si>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</si>
  <si>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</si>
  <si>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</si>
  <si>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</si>
  <si>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</si>
  <si>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</si>
  <si>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</si>
  <si>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</si>
  <si>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</si>
  <si>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</si>
  <si>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</si>
  <si>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</si>
  <si>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</si>
  <si>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</si>
  <si>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</si>
  <si>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</si>
  <si>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</si>
  <si>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</si>
  <si>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</si>
  <si>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</si>
  <si>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</si>
  <si>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</si>
  <si>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</si>
  <si>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</si>
  <si>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</si>
  <si>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</si>
  <si>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</si>
  <si>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</si>
  <si>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</si>
  <si>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</si>
  <si>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</si>
  <si>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</si>
  <si>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</si>
  <si>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</si>
  <si>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</si>
  <si>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</si>
  <si>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</si>
  <si>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</si>
  <si>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</si>
  <si>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</si>
  <si>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</si>
  <si>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</si>
  <si>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</si>
  <si>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</si>
  <si>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</si>
  <si>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</si>
  <si>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</si>
  <si>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</si>
  <si>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</si>
  <si>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</si>
  <si>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</si>
  <si>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</si>
  <si>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</si>
  <si>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</si>
  <si>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</si>
  <si>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</si>
  <si>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</si>
  <si>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</si>
  <si>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</si>
  <si>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</si>
  <si>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</si>
  <si>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</si>
  <si>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</si>
  <si>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</si>
  <si>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</si>
  <si>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</si>
  <si>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</si>
  <si>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</si>
  <si>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</si>
  <si>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</si>
  <si>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</si>
  <si>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</si>
  <si>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</si>
  <si>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</si>
  <si>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</si>
  <si>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</si>
  <si>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</si>
  <si>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</si>
  <si>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</si>
  <si>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</si>
  <si>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</si>
  <si>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</si>
  <si>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</si>
  <si>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</si>
  <si>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</si>
  <si>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</si>
  <si>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</si>
  <si>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</si>
  <si>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</si>
  <si>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</si>
  <si>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</si>
  <si>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</si>
  <si>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</si>
  <si>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</si>
  <si>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</si>
  <si>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</si>
  <si>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</si>
  <si>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</si>
  <si>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</si>
  <si>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</si>
  <si>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</si>
  <si>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</si>
  <si>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</si>
  <si>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</si>
  <si>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</si>
  <si>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</si>
  <si>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</si>
  <si>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</si>
  <si>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</si>
  <si>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</si>
  <si>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</si>
  <si>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</si>
  <si>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</si>
  <si>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</si>
  <si>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</si>
  <si>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</si>
  <si>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</si>
  <si>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</si>
  <si>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</si>
  <si>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</si>
  <si>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</si>
  <si>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</si>
  <si>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</si>
  <si>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</si>
  <si>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</si>
  <si>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</si>
  <si>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</si>
  <si>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</si>
  <si>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</si>
  <si>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</si>
  <si>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</si>
  <si>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</si>
  <si>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</si>
  <si>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</si>
  <si>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</si>
  <si>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</si>
  <si>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</si>
  <si>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</si>
  <si>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</si>
  <si>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</si>
  <si>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</si>
  <si>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</si>
  <si>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</si>
  <si>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</si>
  <si>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</si>
  <si>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</si>
  <si>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</si>
  <si>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</si>
  <si>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</si>
  <si>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</si>
  <si>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</si>
  <si>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</si>
  <si>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</si>
  <si>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</si>
  <si>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</si>
  <si>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</si>
  <si>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</si>
  <si>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</si>
  <si>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</si>
  <si>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</si>
  <si>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</si>
  <si>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</si>
  <si>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</si>
  <si>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</si>
  <si>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</si>
  <si>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</si>
  <si>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</si>
  <si>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</si>
  <si>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</si>
  <si>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</si>
  <si>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</si>
  <si>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</si>
  <si>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</si>
  <si>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</si>
  <si>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</si>
  <si>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</si>
  <si>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</si>
  <si>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</si>
  <si>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</si>
  <si>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</si>
  <si>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</si>
  <si>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</si>
  <si>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</si>
  <si>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</si>
  <si>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</si>
  <si>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</si>
  <si>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</si>
  <si>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</si>
  <si>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</si>
  <si>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</si>
  <si>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</si>
  <si>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</si>
  <si>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</si>
  <si>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</si>
  <si>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</si>
  <si>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</si>
  <si>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</si>
  <si>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</si>
  <si>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</si>
  <si>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</si>
  <si>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</si>
  <si>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</si>
  <si>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</si>
  <si>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</si>
  <si>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</si>
  <si>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</si>
  <si>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</si>
  <si>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</si>
  <si>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</si>
  <si>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</si>
  <si>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</si>
  <si>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</si>
  <si>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</si>
  <si>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</si>
  <si>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</si>
  <si>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</si>
  <si>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</si>
  <si>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</si>
  <si>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</si>
  <si>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</si>
  <si>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</si>
  <si>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</si>
  <si>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</si>
  <si>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</si>
  <si>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</si>
  <si>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</si>
  <si>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</si>
  <si>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</si>
  <si>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</si>
  <si>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</si>
  <si>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</si>
  <si>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</si>
  <si>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</si>
  <si>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</si>
  <si>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</si>
  <si>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</si>
  <si>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</si>
  <si>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</si>
  <si>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</si>
  <si>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</si>
  <si>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</si>
  <si>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</si>
  <si>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</si>
  <si>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</si>
  <si>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</si>
  <si>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</si>
  <si>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</si>
  <si>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</si>
  <si>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</si>
  <si>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</si>
  <si>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</si>
  <si>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</si>
  <si>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</si>
  <si>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</si>
  <si>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</si>
  <si>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</si>
  <si>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</si>
  <si>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</si>
  <si>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</si>
  <si>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</si>
  <si>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</si>
  <si>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</si>
  <si>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</si>
  <si>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</si>
  <si>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</si>
  <si>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</si>
  <si>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</si>
  <si>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</si>
  <si>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</si>
  <si>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</si>
  <si>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</si>
  <si>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</si>
  <si>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</si>
  <si>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</si>
  <si>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</si>
  <si>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</si>
  <si>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</si>
  <si>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</si>
  <si>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</si>
  <si>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</si>
  <si>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</si>
  <si>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</si>
  <si>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</si>
  <si>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</si>
  <si>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</si>
  <si>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</si>
  <si>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</si>
  <si>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</si>
  <si>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</si>
  <si>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</si>
  <si>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</si>
  <si>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</si>
  <si>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</si>
  <si>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</si>
  <si>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</si>
  <si>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</si>
  <si>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</si>
  <si>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</si>
  <si>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</si>
  <si>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</si>
  <si>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</si>
  <si>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</si>
  <si>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</si>
  <si>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</si>
  <si>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</si>
  <si>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</si>
  <si>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</si>
  <si>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</si>
  <si>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</si>
  <si>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</si>
  <si>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</si>
  <si>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</si>
  <si>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</si>
  <si>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</si>
  <si>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</si>
  <si>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</si>
  <si>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</si>
  <si>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</si>
  <si>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</si>
  <si>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</si>
  <si>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</si>
  <si>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</si>
  <si>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</si>
  <si>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</si>
  <si>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</si>
  <si>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</si>
  <si>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</si>
  <si>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</si>
  <si>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</si>
  <si>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</si>
  <si>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</si>
  <si>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</si>
  <si>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</si>
  <si>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</si>
  <si>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</si>
  <si>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</si>
  <si>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</si>
  <si>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</si>
  <si>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</si>
  <si>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</si>
  <si>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</si>
  <si>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</si>
  <si>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</si>
  <si>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</si>
  <si>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</si>
  <si>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</si>
  <si>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</si>
  <si>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</si>
  <si>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</si>
  <si>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</si>
  <si>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</si>
  <si>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</si>
  <si>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</si>
  <si>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</si>
  <si>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</si>
  <si>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</si>
  <si>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</si>
  <si>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</si>
  <si>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</si>
  <si>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</si>
  <si>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</si>
  <si>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</si>
  <si>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</si>
  <si>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</si>
  <si>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</si>
  <si>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</si>
  <si>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</si>
  <si>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</si>
  <si>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</si>
  <si>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</si>
  <si>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</si>
  <si>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</si>
  <si>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</si>
  <si>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</si>
  <si>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</si>
  <si>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</si>
  <si>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</si>
  <si>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</si>
  <si>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</si>
  <si>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</si>
  <si>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</si>
  <si>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</si>
  <si>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</si>
  <si>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</si>
  <si>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</si>
  <si>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</si>
  <si>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</si>
  <si>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</si>
  <si>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</si>
  <si>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</si>
  <si>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</si>
  <si>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</si>
  <si>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</si>
  <si>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</si>
  <si>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</si>
  <si>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</si>
  <si>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</si>
  <si>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</si>
  <si>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</si>
  <si>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</si>
  <si>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</si>
  <si>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</si>
  <si>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</si>
  <si>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</si>
  <si>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</si>
  <si>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</si>
  <si>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</si>
  <si>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</si>
  <si>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</si>
  <si>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</si>
  <si>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</si>
  <si>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</si>
  <si>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</si>
  <si>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</si>
  <si>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</si>
  <si>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</si>
  <si>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</si>
  <si>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</si>
  <si>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</si>
  <si>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</si>
  <si>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</si>
  <si>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</si>
  <si>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</si>
  <si>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</si>
  <si>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</si>
  <si>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</si>
  <si>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</si>
  <si>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</si>
  <si>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</si>
  <si>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</si>
  <si>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</si>
  <si>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</si>
  <si>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</si>
  <si>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</si>
  <si>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</si>
  <si>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</si>
  <si>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</si>
  <si>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</si>
  <si>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</si>
  <si>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</si>
  <si>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</si>
  <si>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</si>
  <si>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</si>
  <si>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</si>
  <si>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</si>
  <si>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</si>
  <si>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</si>
  <si>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</si>
  <si>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</si>
  <si>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</si>
  <si>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</si>
  <si>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</si>
  <si>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</si>
  <si>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</si>
  <si>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</si>
  <si>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</si>
  <si>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</si>
  <si>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</si>
  <si>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</si>
  <si>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</si>
  <si>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</si>
  <si>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</si>
  <si>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</si>
  <si>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</si>
  <si>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</si>
  <si>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</si>
  <si>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</si>
  <si>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</si>
  <si>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</si>
  <si>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</si>
  <si>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</si>
  <si>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</si>
  <si>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</si>
  <si>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</si>
  <si>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</si>
  <si>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</si>
  <si>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</si>
  <si>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</si>
  <si>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</si>
  <si>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</si>
  <si>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</si>
  <si>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</si>
  <si>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</si>
  <si>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</si>
  <si>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</si>
  <si>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</si>
  <si>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</si>
  <si>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</si>
  <si>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</si>
  <si>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</si>
  <si>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</si>
  <si>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</si>
  <si>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</si>
  <si>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</si>
  <si>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</si>
  <si>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</si>
  <si>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</si>
  <si>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</si>
  <si>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</si>
  <si>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</si>
  <si>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</si>
  <si>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</si>
  <si>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</si>
  <si>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</si>
  <si>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</si>
  <si>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</si>
  <si>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</si>
  <si>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</si>
  <si>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</si>
  <si>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</si>
  <si>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</si>
  <si>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</si>
  <si>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</si>
  <si>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</si>
  <si>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</si>
  <si>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</si>
  <si>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</si>
  <si>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</si>
  <si>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</si>
  <si>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</si>
  <si>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</si>
  <si>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</si>
  <si>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</si>
  <si>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</si>
  <si>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</si>
  <si>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</si>
  <si>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</si>
  <si>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</si>
  <si>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</si>
  <si>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</si>
  <si>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</si>
  <si>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</si>
  <si>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</si>
  <si>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</si>
  <si>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</si>
  <si>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</si>
  <si>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</si>
  <si>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</si>
  <si>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</si>
  <si>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</si>
  <si>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</si>
  <si>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</si>
  <si>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</si>
  <si>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</si>
  <si>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</si>
  <si>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</si>
  <si>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</si>
  <si>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</si>
  <si>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</si>
  <si>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</si>
  <si>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</si>
  <si>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</si>
  <si>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</si>
  <si>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</si>
  <si>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</si>
  <si>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</si>
  <si>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</si>
  <si>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</si>
  <si>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</si>
  <si>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</si>
  <si>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</si>
  <si>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</si>
  <si>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</si>
  <si>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</si>
  <si>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</si>
  <si>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</si>
  <si>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</si>
  <si>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</si>
  <si>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</si>
  <si>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</si>
  <si>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</si>
  <si>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</si>
  <si>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</si>
  <si>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</si>
  <si>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</si>
  <si>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</si>
  <si>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</si>
  <si>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</si>
  <si>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</si>
  <si>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</si>
  <si>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</si>
  <si>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</si>
  <si>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</si>
  <si>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</si>
  <si>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</si>
  <si>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</si>
  <si>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</si>
  <si>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</si>
  <si>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</si>
  <si>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</si>
  <si>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</si>
  <si>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</si>
  <si>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</si>
  <si>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</si>
  <si>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</si>
  <si>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</si>
  <si>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</si>
  <si>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</si>
  <si>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</si>
  <si>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</si>
  <si>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</si>
  <si>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</si>
  <si>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</si>
  <si>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</si>
  <si>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</si>
  <si>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</si>
  <si>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</si>
  <si>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</si>
  <si>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</si>
  <si>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</si>
  <si>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</si>
  <si>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</si>
  <si>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</si>
  <si>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</si>
  <si>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</si>
  <si>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</si>
  <si>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</si>
  <si>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</si>
  <si>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</si>
  <si>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</si>
  <si>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</si>
  <si>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</si>
  <si>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</si>
  <si>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</si>
  <si>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</si>
  <si>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</si>
  <si>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</si>
  <si>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</si>
  <si>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</si>
  <si>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</si>
  <si>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</si>
  <si>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</si>
  <si>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</si>
  <si>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</si>
  <si>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</si>
  <si>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</si>
  <si>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</si>
  <si>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</si>
  <si>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</si>
  <si>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</si>
  <si>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</si>
  <si>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</si>
  <si>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</si>
  <si>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</si>
  <si>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</si>
  <si>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</si>
  <si>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</si>
  <si>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</si>
  <si>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</si>
  <si>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</si>
  <si>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</si>
  <si>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</si>
  <si>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</si>
  <si>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</si>
  <si>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</si>
  <si>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</si>
  <si>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</si>
  <si>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</si>
  <si>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</si>
  <si>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</si>
  <si>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</si>
  <si>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</si>
  <si>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</si>
  <si>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</si>
  <si>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</si>
  <si>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</si>
  <si>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</si>
  <si>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</si>
  <si>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</si>
  <si>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</si>
  <si>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</si>
  <si>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</si>
  <si>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</si>
  <si>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</si>
  <si>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</si>
  <si>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</si>
  <si>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</si>
  <si>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</si>
  <si>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</si>
  <si>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</si>
  <si>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</si>
  <si>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</si>
  <si>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</si>
  <si>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</si>
  <si>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</si>
  <si>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</si>
  <si>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</si>
  <si>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</si>
  <si>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</si>
  <si>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</si>
  <si>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</si>
  <si>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</si>
  <si>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</si>
  <si>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</si>
  <si>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</si>
  <si>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</si>
  <si>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</si>
  <si>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</si>
  <si>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</si>
  <si>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</si>
  <si>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</si>
  <si>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</si>
  <si>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</si>
  <si>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</si>
  <si>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</si>
  <si>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</si>
  <si>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</si>
  <si>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</si>
  <si>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</si>
  <si>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</si>
  <si>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</si>
  <si>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</si>
  <si>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</si>
  <si>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</si>
  <si>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</si>
  <si>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</si>
  <si>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</si>
  <si>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</si>
  <si>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</si>
  <si>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</si>
  <si>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</si>
  <si>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</si>
  <si>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</si>
  <si>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</si>
  <si>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</si>
  <si>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</si>
  <si>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</si>
  <si>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</si>
  <si>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</si>
  <si>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</si>
  <si>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</si>
  <si>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</si>
  <si>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</si>
  <si>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</si>
  <si>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</si>
  <si>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</si>
  <si>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</si>
  <si>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</si>
  <si>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</si>
  <si>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</si>
  <si>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</si>
  <si>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</si>
  <si>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</si>
  <si>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</si>
  <si>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</si>
  <si>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</si>
  <si>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</si>
  <si>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</si>
  <si>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</si>
  <si>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</si>
  <si>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</si>
  <si>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</si>
  <si>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</si>
  <si>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</si>
  <si>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</si>
  <si>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</si>
  <si>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</si>
  <si>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</si>
  <si>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</si>
  <si>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</si>
  <si>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</si>
  <si>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</si>
  <si>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</si>
  <si>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</si>
  <si>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</si>
  <si>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</si>
  <si>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</si>
  <si>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</si>
  <si>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</si>
  <si>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</si>
  <si>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</si>
  <si>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</si>
  <si>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</si>
  <si>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</si>
  <si>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</si>
  <si>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</si>
  <si>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</si>
  <si>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</si>
  <si>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</si>
  <si>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</si>
  <si>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</si>
  <si>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</si>
  <si>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</si>
  <si>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</si>
  <si>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</si>
  <si>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</si>
  <si>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</si>
  <si>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</si>
  <si>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</si>
  <si>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</si>
  <si>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</si>
  <si>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</si>
  <si>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</si>
  <si>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</si>
  <si>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</si>
  <si>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</si>
  <si>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</si>
  <si>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</si>
  <si>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</si>
  <si>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</si>
  <si>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</si>
  <si>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</si>
  <si>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</si>
  <si>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</si>
  <si>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</si>
  <si>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</si>
  <si>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</si>
  <si>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</si>
  <si>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</si>
  <si>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</si>
  <si>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</si>
  <si>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</si>
  <si>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</si>
  <si>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</si>
  <si>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</si>
  <si>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</si>
  <si>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</si>
  <si>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</si>
  <si>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</si>
  <si>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</si>
  <si>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</si>
  <si>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</si>
  <si>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</si>
  <si>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</si>
  <si>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</si>
  <si>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</si>
  <si>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</si>
  <si>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</si>
  <si>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</si>
  <si>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</si>
  <si>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</si>
  <si>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</si>
  <si>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</si>
  <si>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</si>
  <si>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</si>
  <si>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</si>
  <si>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</si>
  <si>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</si>
  <si>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</si>
  <si>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</si>
  <si>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</si>
  <si>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</si>
  <si>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</si>
  <si>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</si>
  <si>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</si>
  <si>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</si>
  <si>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</si>
  <si>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</si>
  <si>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</si>
  <si>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</si>
  <si>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</si>
  <si>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</si>
  <si>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</si>
  <si>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</si>
  <si>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</si>
  <si>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</si>
  <si>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</si>
  <si>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</si>
  <si>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</si>
  <si>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</si>
  <si>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</si>
  <si>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</si>
  <si>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</si>
  <si>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</si>
  <si>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</si>
  <si>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</si>
  <si>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</si>
  <si>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</si>
  <si>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</si>
  <si>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</si>
  <si>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</si>
  <si>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</si>
  <si>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</si>
  <si>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</si>
  <si>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</si>
  <si>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</si>
  <si>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</si>
  <si>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</si>
  <si>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</si>
  <si>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</si>
  <si>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</si>
  <si>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</si>
  <si>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</si>
  <si>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</si>
  <si>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</si>
  <si>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</si>
  <si>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</si>
  <si>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</si>
  <si>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</si>
  <si>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</si>
  <si>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</si>
  <si>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</si>
  <si>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</si>
  <si>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</si>
  <si>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</si>
  <si>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</si>
  <si>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</si>
  <si>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</si>
  <si>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</si>
  <si>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</si>
  <si>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</si>
  <si>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</si>
  <si>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</si>
  <si>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</si>
  <si>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</si>
  <si>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</si>
  <si>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</si>
  <si>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</si>
  <si>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</si>
  <si>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</si>
  <si>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</si>
  <si>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</si>
  <si>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</si>
  <si>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</si>
  <si>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</si>
  <si>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</si>
  <si>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</si>
  <si>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</si>
  <si>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</si>
  <si>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</si>
  <si>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</si>
  <si>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</si>
  <si>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</si>
  <si>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</si>
  <si>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</si>
  <si>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</si>
  <si>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</si>
  <si>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</si>
  <si>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</si>
  <si>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</si>
  <si>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</si>
  <si>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</si>
  <si>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</si>
  <si>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</si>
  <si>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</si>
  <si>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</si>
  <si>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</si>
  <si>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</si>
  <si>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</si>
  <si>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</si>
  <si>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</si>
  <si>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</si>
  <si>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</si>
  <si>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</si>
  <si>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</si>
  <si>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</si>
  <si>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</si>
  <si>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</si>
  <si>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</si>
  <si>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</si>
  <si>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</si>
  <si>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</si>
  <si>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</si>
  <si>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</si>
  <si>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</si>
  <si>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</si>
  <si>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</si>
  <si>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</si>
  <si>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</si>
  <si>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</si>
  <si>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</si>
  <si>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</si>
  <si>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</si>
  <si>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</si>
  <si>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</si>
  <si>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</si>
  <si>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</si>
  <si>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</si>
  <si>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</si>
  <si>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</si>
  <si>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</si>
  <si>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</si>
  <si>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</si>
  <si>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</si>
  <si>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</si>
  <si>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</si>
  <si>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</si>
  <si>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</si>
  <si>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</si>
  <si>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</si>
  <si>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</si>
  <si>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</si>
  <si>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</si>
  <si>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</si>
  <si>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</si>
  <si>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</si>
  <si>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</si>
  <si>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</si>
  <si>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</si>
  <si>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</si>
  <si>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</si>
  <si>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</si>
  <si>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</si>
  <si>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</si>
  <si>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</si>
  <si>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</si>
  <si>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</si>
  <si>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</si>
  <si>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</si>
  <si>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</si>
  <si>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</si>
  <si>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</si>
  <si>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</si>
  <si>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</si>
  <si>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</si>
  <si>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</si>
  <si>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</si>
  <si>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</si>
  <si>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</si>
  <si>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</si>
  <si>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</si>
  <si>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</si>
  <si>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</si>
  <si>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</si>
  <si>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</si>
  <si>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</si>
  <si>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</si>
  <si>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</si>
  <si>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</si>
  <si>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</si>
  <si>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</si>
  <si>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</si>
  <si>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</si>
  <si>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</si>
  <si>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</si>
  <si>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</si>
  <si>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</si>
  <si>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</si>
  <si>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</si>
  <si>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</si>
  <si>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</si>
  <si>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</si>
  <si>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</si>
  <si>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</si>
  <si>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</si>
  <si>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</si>
  <si>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</si>
  <si>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</si>
  <si>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</si>
  <si>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</si>
  <si>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</si>
  <si>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</si>
  <si>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</si>
  <si>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</si>
  <si>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</si>
  <si>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</si>
  <si>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</si>
  <si>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</si>
  <si>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</si>
  <si>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</si>
  <si>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</si>
  <si>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</si>
  <si>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</si>
  <si>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</si>
  <si>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</si>
  <si>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</si>
  <si>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</si>
  <si>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</si>
  <si>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</si>
  <si>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</si>
  <si>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</si>
  <si>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</si>
  <si>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</si>
  <si>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</si>
  <si>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</si>
  <si>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</si>
  <si>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</si>
  <si>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</si>
  <si>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</si>
  <si>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</si>
  <si>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</si>
  <si>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</si>
  <si>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</si>
  <si>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</si>
  <si>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</si>
  <si>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</si>
  <si>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</si>
  <si>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</si>
  <si>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</si>
  <si>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</si>
  <si>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</si>
  <si>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</si>
  <si>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</si>
  <si>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</si>
  <si>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</si>
  <si>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</si>
  <si>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</si>
  <si>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</si>
  <si>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</si>
  <si>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</si>
  <si>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</si>
  <si>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</si>
  <si>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</si>
  <si>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</si>
  <si>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</si>
  <si>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</si>
  <si>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</si>
  <si>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</si>
  <si>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</si>
  <si>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</si>
  <si>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</si>
  <si>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</si>
  <si>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</si>
  <si>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</si>
  <si>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</si>
  <si>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</si>
  <si>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</si>
  <si>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</si>
  <si>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</si>
  <si>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</si>
  <si>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</si>
  <si>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</si>
  <si>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</si>
  <si>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</si>
  <si>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</si>
  <si>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</si>
  <si>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</si>
  <si>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</si>
  <si>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</si>
  <si>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</si>
  <si>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</si>
  <si>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</si>
  <si>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</si>
  <si>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</si>
  <si>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</si>
  <si>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</si>
  <si>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</si>
  <si>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</si>
  <si>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</si>
  <si>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</si>
  <si>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</si>
  <si>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</si>
  <si>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</si>
  <si>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</si>
  <si>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</si>
  <si>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</si>
  <si>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</si>
  <si>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</si>
  <si>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</si>
  <si>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</si>
  <si>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</si>
  <si>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</si>
  <si>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</si>
  <si>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</si>
  <si>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</si>
  <si>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</si>
  <si>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</si>
  <si>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</si>
  <si>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</si>
  <si>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</si>
  <si>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</si>
  <si>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</si>
  <si>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</si>
  <si>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</si>
  <si>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</si>
  <si>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</si>
  <si>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</si>
  <si>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</si>
  <si>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</si>
  <si>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</si>
  <si>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</si>
  <si>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</si>
  <si>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</si>
  <si>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</si>
  <si>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</si>
  <si>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</si>
  <si>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</si>
  <si>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</si>
  <si>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</si>
  <si>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</si>
  <si>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</si>
  <si>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</si>
  <si>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</si>
  <si>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</si>
  <si>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</si>
  <si>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</si>
  <si>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</si>
  <si>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</si>
  <si>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</si>
  <si>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</si>
  <si>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</si>
  <si>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</si>
  <si>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</si>
  <si>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</si>
  <si>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</si>
  <si>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</si>
  <si>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</si>
  <si>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</si>
  <si>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</si>
  <si>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</si>
  <si>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</si>
  <si>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</si>
  <si>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</si>
  <si>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</si>
  <si>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</si>
  <si>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</si>
  <si>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</si>
  <si>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</si>
  <si>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</si>
  <si>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</si>
  <si>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</si>
  <si>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</si>
  <si>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</si>
  <si>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</si>
  <si>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</si>
  <si>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</si>
  <si>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</si>
  <si>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</si>
  <si>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</si>
  <si>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</si>
  <si>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</si>
  <si>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</si>
  <si>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</si>
  <si>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</si>
  <si>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</si>
  <si>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</si>
  <si>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</si>
  <si>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</si>
  <si>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</si>
  <si>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</si>
  <si>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</si>
  <si>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</si>
  <si>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</si>
  <si>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</si>
  <si>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</si>
  <si>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</si>
  <si>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</si>
  <si>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</si>
  <si>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</si>
  <si>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</si>
  <si>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</si>
  <si>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</si>
  <si>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</si>
  <si>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</si>
  <si>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</si>
  <si>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</si>
  <si>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</si>
  <si>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</si>
  <si>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</si>
  <si>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</si>
  <si>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</si>
  <si>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</si>
  <si>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</si>
  <si>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</si>
  <si>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</si>
  <si>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</si>
  <si>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</si>
  <si>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</si>
  <si>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</si>
  <si>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</si>
  <si>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</si>
  <si>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</si>
  <si>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</si>
  <si>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</si>
  <si>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</si>
  <si>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</si>
  <si>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</si>
  <si>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</si>
  <si>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</si>
  <si>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</si>
  <si>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</si>
  <si>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</si>
  <si>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</si>
  <si>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</si>
  <si>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</si>
  <si>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</si>
  <si>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</si>
  <si>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</si>
  <si>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</si>
  <si>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</si>
  <si>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</si>
  <si>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</si>
  <si>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</si>
  <si>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</si>
  <si>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</si>
  <si>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</si>
  <si>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</si>
  <si>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</si>
  <si>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</si>
  <si>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</si>
  <si>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</si>
  <si>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</si>
  <si>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</si>
  <si>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</si>
  <si>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</si>
  <si>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</si>
  <si>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</si>
  <si>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</si>
  <si>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</si>
  <si>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</si>
  <si>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</si>
  <si>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</si>
  <si>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</si>
  <si>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</si>
  <si>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</si>
  <si>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</si>
  <si>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</si>
  <si>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</si>
  <si>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</si>
  <si>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</si>
  <si>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</si>
  <si>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</si>
  <si>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</si>
  <si>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</si>
  <si>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</si>
  <si>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</si>
  <si>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</si>
  <si>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</si>
  <si>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</si>
  <si>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</si>
  <si>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</si>
  <si>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</si>
  <si>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</si>
  <si>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</si>
  <si>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</si>
  <si>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</si>
  <si>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</si>
  <si>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</si>
  <si>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</si>
  <si>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</si>
  <si>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</si>
  <si>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</si>
  <si>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</si>
  <si>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</si>
  <si>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</si>
  <si>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</si>
  <si>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</si>
  <si>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</si>
  <si>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</si>
  <si>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</si>
  <si>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</si>
  <si>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</si>
  <si>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</si>
  <si>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</si>
  <si>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</si>
  <si>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</si>
  <si>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</si>
  <si>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</si>
  <si>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</si>
  <si>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</si>
  <si>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</si>
  <si>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</si>
  <si>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</si>
  <si>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</si>
  <si>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</si>
  <si>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</si>
  <si>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</si>
  <si>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</si>
  <si>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</si>
  <si>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</si>
  <si>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</si>
  <si>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</si>
  <si>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</si>
  <si>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</si>
  <si>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</si>
  <si>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</si>
  <si>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</si>
  <si>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</si>
  <si>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</si>
  <si>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</si>
  <si>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</si>
  <si>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</si>
  <si>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</si>
  <si>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</si>
  <si>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</si>
  <si>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</si>
  <si>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</si>
  <si>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</si>
  <si>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</si>
  <si>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</si>
  <si>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</si>
  <si>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</si>
  <si>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</si>
  <si>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</si>
  <si>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</si>
  <si>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</si>
  <si>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</si>
  <si>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</si>
  <si>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</si>
  <si>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</si>
  <si>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</si>
  <si>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</si>
  <si>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</si>
  <si>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</si>
  <si>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</si>
  <si>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</si>
  <si>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</si>
  <si>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</si>
  <si>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</si>
  <si>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</si>
  <si>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</si>
  <si>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</si>
  <si>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</si>
  <si>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</si>
  <si>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</si>
  <si>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</si>
  <si>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</si>
  <si>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</si>
  <si>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</si>
  <si>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</si>
  <si>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</si>
  <si>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</si>
  <si>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</si>
  <si>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</si>
  <si>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</si>
  <si>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</si>
  <si>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</si>
  <si>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</si>
  <si>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</si>
  <si>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</si>
  <si>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</si>
  <si>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</si>
  <si>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</si>
  <si>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</si>
  <si>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</si>
  <si>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</si>
  <si>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</si>
  <si>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</si>
  <si>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</si>
  <si>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</si>
  <si>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</si>
  <si>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</si>
  <si>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</si>
  <si>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</si>
  <si>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</si>
  <si>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</si>
  <si>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</si>
  <si>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</si>
  <si>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</si>
  <si>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</si>
  <si>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</si>
  <si>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</si>
  <si>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</si>
  <si>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</si>
  <si>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</si>
  <si>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</si>
  <si>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</si>
  <si>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</si>
  <si>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</si>
  <si>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</si>
  <si>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</si>
  <si>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</si>
  <si>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</si>
  <si>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</si>
  <si>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</si>
  <si>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</si>
  <si>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</si>
  <si>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</si>
  <si>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</si>
  <si>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</si>
  <si>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</si>
  <si>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</si>
  <si>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</si>
  <si>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</si>
  <si>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</si>
  <si>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</si>
  <si>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</si>
  <si>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</si>
  <si>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</si>
  <si>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</si>
  <si>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</si>
  <si>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</si>
  <si>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</si>
  <si>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</si>
  <si>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</si>
  <si>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</si>
  <si>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</si>
  <si>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</si>
  <si>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</si>
  <si>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</si>
  <si>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</si>
  <si>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</si>
  <si>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</si>
  <si>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</si>
  <si>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</si>
  <si>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</si>
  <si>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</si>
  <si>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</si>
  <si>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</si>
  <si>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</si>
  <si>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</si>
  <si>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</si>
  <si>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</si>
  <si>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</si>
  <si>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</si>
  <si>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</si>
  <si>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</si>
  <si>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</si>
  <si>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</si>
  <si>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</si>
  <si>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</si>
  <si>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</si>
  <si>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</si>
  <si>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</si>
  <si>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</si>
  <si>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</si>
  <si>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</si>
  <si>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</si>
  <si>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</si>
  <si>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</si>
  <si>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</si>
  <si>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</si>
  <si>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</si>
  <si>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</si>
  <si>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</si>
  <si>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</si>
  <si>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</si>
  <si>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</si>
  <si>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</si>
  <si>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</si>
  <si>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</si>
  <si>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</si>
  <si>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</si>
  <si>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</si>
  <si>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</si>
  <si>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</si>
  <si>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</si>
  <si>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</si>
  <si>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</si>
  <si>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</si>
  <si>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</si>
  <si>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</si>
  <si>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</si>
  <si>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</si>
  <si>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</si>
  <si>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</si>
  <si>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</si>
  <si>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</si>
  <si>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</si>
  <si>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</si>
  <si>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</si>
  <si>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</si>
  <si>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</si>
  <si>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</si>
  <si>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</si>
  <si>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</si>
  <si>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</si>
  <si>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</si>
  <si>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</si>
  <si>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</si>
  <si>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</si>
  <si>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</si>
  <si>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</si>
  <si>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</si>
  <si>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</si>
  <si>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</si>
  <si>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</si>
  <si>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</si>
  <si>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</si>
  <si>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</si>
  <si>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</si>
  <si>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</si>
  <si>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</si>
  <si>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</si>
  <si>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</si>
  <si>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</si>
  <si>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</si>
  <si>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</si>
  <si>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</si>
  <si>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</si>
  <si>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</si>
  <si>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</si>
  <si>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</si>
  <si>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</si>
  <si>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</si>
  <si>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</si>
  <si>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</si>
  <si>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</si>
  <si>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</si>
  <si>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</si>
  <si>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</si>
  <si>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</si>
  <si>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</si>
  <si>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</si>
  <si>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</si>
  <si>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</si>
  <si>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</si>
  <si>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</si>
  <si>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</si>
  <si>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</si>
  <si>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</si>
  <si>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</si>
  <si>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</si>
  <si>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</si>
  <si>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</si>
  <si>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</si>
  <si>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</si>
  <si>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</si>
  <si>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</si>
  <si>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</si>
  <si>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</si>
  <si>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</si>
  <si>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</si>
  <si>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</si>
  <si>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</si>
  <si>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</si>
  <si>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</si>
  <si>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</si>
  <si>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</si>
  <si>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</si>
  <si>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</si>
  <si>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</si>
  <si>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</si>
  <si>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</si>
  <si>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</si>
  <si>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</si>
  <si>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</si>
  <si>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</si>
  <si>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</si>
  <si>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</si>
  <si>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</si>
  <si>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</si>
  <si>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</si>
  <si>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</si>
  <si>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</si>
  <si>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</si>
  <si>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</si>
  <si>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</si>
  <si>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</si>
  <si>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</si>
  <si>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</si>
  <si>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</si>
  <si>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</si>
  <si>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</si>
  <si>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</si>
  <si>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</si>
  <si>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</si>
  <si>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</si>
  <si>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</si>
  <si>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</si>
  <si>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</si>
  <si>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</si>
  <si>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</si>
  <si>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</si>
  <si>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</si>
  <si>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</si>
  <si>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</si>
  <si>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</si>
  <si>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</si>
  <si>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</si>
  <si>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</si>
  <si>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</si>
  <si>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</si>
  <si>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</si>
  <si>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</si>
  <si>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</si>
  <si>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</si>
  <si>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</si>
  <si>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</si>
  <si>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</si>
  <si>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</si>
  <si>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</si>
  <si>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</si>
  <si>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</si>
  <si>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</si>
  <si>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</si>
  <si>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</si>
  <si>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</si>
  <si>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</si>
  <si>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</si>
  <si>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</si>
  <si>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</si>
  <si>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</si>
  <si>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</si>
  <si>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</si>
  <si>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</si>
  <si>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</si>
  <si>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</si>
  <si>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</si>
  <si>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</si>
  <si>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</si>
  <si>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</si>
  <si>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</si>
  <si>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</si>
  <si>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</si>
  <si>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</si>
  <si>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</si>
  <si>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</si>
  <si>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</si>
  <si>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</si>
  <si>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</si>
  <si>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</si>
  <si>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</si>
  <si>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</si>
  <si>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</si>
  <si>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</si>
  <si>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</si>
  <si>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</si>
  <si>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</si>
  <si>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</si>
  <si>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</si>
  <si>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</si>
  <si>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</si>
  <si>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</si>
  <si>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</si>
  <si>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</si>
  <si>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</si>
  <si>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</si>
  <si>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</si>
  <si>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</si>
  <si>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</si>
  <si>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</si>
  <si>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</si>
  <si>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</si>
  <si>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</si>
  <si>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</si>
  <si>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</si>
  <si>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</si>
  <si>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</si>
  <si>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</si>
  <si>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</si>
  <si>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</si>
  <si>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</si>
  <si>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</si>
  <si>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</si>
  <si>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</si>
  <si>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</si>
  <si>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</si>
  <si>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</si>
  <si>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</si>
  <si>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</si>
  <si>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</si>
  <si>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</si>
  <si>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</si>
  <si>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</si>
  <si>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</si>
  <si>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</si>
  <si>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</si>
  <si>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</si>
  <si>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</si>
  <si>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</si>
  <si>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</si>
  <si>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</si>
  <si>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</si>
  <si>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</si>
  <si>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</si>
  <si>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</si>
  <si>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</si>
  <si>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</si>
  <si>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</si>
  <si>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</si>
  <si>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</si>
  <si>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</si>
  <si>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</si>
  <si>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</si>
  <si>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</si>
  <si>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</si>
  <si>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</si>
  <si>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</si>
  <si>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</si>
  <si>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</si>
  <si>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</si>
  <si>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</si>
  <si>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</si>
  <si>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</si>
  <si>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</si>
  <si>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</si>
  <si>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</si>
  <si>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</si>
  <si>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</si>
  <si>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</si>
  <si>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</si>
  <si>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</si>
  <si>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</si>
  <si>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</si>
  <si>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</si>
  <si>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</si>
  <si>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</si>
  <si>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</si>
  <si>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</si>
  <si>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</si>
  <si>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</si>
  <si>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</si>
  <si>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</si>
  <si>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</si>
  <si>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</si>
  <si>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</si>
  <si>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</si>
  <si>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</si>
  <si>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</si>
  <si>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</si>
  <si>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</si>
  <si>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</si>
  <si>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</si>
  <si>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</si>
  <si>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</si>
  <si>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</si>
  <si>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</si>
  <si>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</si>
  <si>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</si>
  <si>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</si>
  <si>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</si>
  <si>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</si>
  <si>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</si>
  <si>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</si>
  <si>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</si>
  <si>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</si>
  <si>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</si>
  <si>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</si>
  <si>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</si>
  <si>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</si>
  <si>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</si>
  <si>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</si>
  <si>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</si>
  <si>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</si>
  <si>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</si>
  <si>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</si>
  <si>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</si>
  <si>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</si>
  <si>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</si>
  <si>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</si>
  <si>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</si>
  <si>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</si>
  <si>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</si>
  <si>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</si>
  <si>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</si>
  <si>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</si>
  <si>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</si>
  <si>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</si>
  <si>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</si>
  <si>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</si>
  <si>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</si>
  <si>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</si>
  <si>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</si>
  <si>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</si>
  <si>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</si>
  <si>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</si>
  <si>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</si>
  <si>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</si>
  <si>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</si>
  <si>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</si>
  <si>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</si>
  <si>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</si>
  <si>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</si>
  <si>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</si>
  <si>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</si>
  <si>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</si>
  <si>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</si>
  <si>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</si>
  <si>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</si>
  <si>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</si>
  <si>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</si>
  <si>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</si>
  <si>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</si>
  <si>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</si>
  <si>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</si>
  <si>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</si>
  <si>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</si>
  <si>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</si>
  <si>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</si>
  <si>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</si>
  <si>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</si>
  <si>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</si>
  <si>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</si>
  <si>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</si>
  <si>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</si>
  <si>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</si>
  <si>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</si>
  <si>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</si>
  <si>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</si>
  <si>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</si>
  <si>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</si>
  <si>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</si>
  <si>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</si>
  <si>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</si>
  <si>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</si>
  <si>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</si>
  <si>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</si>
  <si>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</si>
  <si>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</si>
  <si>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</si>
  <si>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</si>
  <si>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</si>
  <si>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</si>
  <si>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</si>
  <si>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</si>
  <si>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</si>
  <si>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</si>
  <si>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</si>
  <si>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</si>
  <si>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</si>
  <si>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</si>
  <si>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</si>
  <si>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</si>
  <si>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</si>
  <si>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</si>
  <si>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</si>
  <si>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</si>
  <si>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</si>
  <si>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</si>
  <si>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</si>
  <si>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</si>
  <si>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</si>
  <si>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</si>
  <si>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</si>
  <si>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</si>
  <si>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</si>
  <si>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</si>
  <si>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</si>
  <si>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</si>
  <si>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</si>
  <si>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</si>
  <si>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</si>
  <si>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</si>
  <si>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</si>
  <si>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</si>
  <si>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</si>
  <si>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</si>
  <si>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</si>
  <si>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</si>
  <si>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</si>
  <si>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</si>
  <si>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</si>
  <si>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</si>
  <si>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</si>
  <si>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</si>
  <si>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</si>
  <si>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</si>
  <si>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</si>
  <si>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</si>
  <si>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</si>
  <si>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</si>
  <si>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</si>
  <si>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</si>
  <si>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</si>
  <si>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</si>
  <si>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</si>
  <si>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</si>
  <si>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</si>
  <si>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</si>
  <si>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</si>
  <si>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</si>
  <si>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</si>
  <si>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</si>
  <si>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</si>
  <si>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</si>
  <si>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</si>
  <si>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</si>
  <si>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</si>
  <si>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</si>
  <si>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</si>
  <si>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</si>
  <si>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</si>
  <si>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</si>
  <si>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</si>
  <si>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</si>
  <si>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</si>
  <si>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</si>
  <si>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</si>
  <si>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</si>
  <si>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</si>
  <si>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</si>
  <si>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</si>
  <si>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</si>
  <si>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</si>
  <si>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</si>
  <si>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</si>
  <si>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</si>
  <si>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</si>
  <si>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</si>
  <si>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</si>
  <si>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</si>
  <si>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</si>
  <si>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</si>
  <si>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</si>
  <si>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</si>
  <si>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</si>
  <si>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</si>
  <si>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</si>
  <si>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</si>
  <si>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</si>
  <si>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</si>
  <si>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</si>
  <si>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</si>
  <si>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</si>
  <si>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</si>
  <si>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</si>
  <si>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</si>
  <si>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</si>
  <si>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</si>
  <si>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</si>
  <si>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</si>
  <si>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</si>
  <si>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</si>
  <si>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</si>
  <si>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</si>
  <si>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</si>
  <si>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</si>
  <si>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</si>
  <si>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</si>
  <si>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</si>
  <si>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</si>
  <si>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</si>
  <si>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</si>
  <si>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</si>
  <si>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</si>
  <si>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</si>
  <si>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</si>
  <si>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</si>
  <si>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</si>
  <si>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</si>
  <si>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</si>
  <si>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</si>
  <si>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</si>
  <si>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</si>
  <si>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</si>
  <si>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</si>
  <si>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</si>
  <si>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</si>
  <si>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</si>
  <si>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</si>
  <si>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</si>
  <si>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</si>
  <si>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</si>
  <si>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</si>
  <si>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</si>
  <si>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</si>
  <si>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</si>
  <si>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</si>
  <si>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</si>
  <si>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</si>
  <si>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</si>
  <si>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</si>
  <si>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</si>
  <si>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</si>
  <si>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</si>
  <si>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</si>
  <si>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</si>
  <si>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</si>
  <si>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</si>
  <si>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</si>
  <si>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</si>
  <si>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</si>
  <si>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</si>
  <si>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</si>
  <si>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</si>
  <si>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</si>
  <si>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</si>
  <si>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</si>
  <si>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</si>
  <si>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</si>
  <si>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</si>
  <si>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</si>
  <si>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</si>
  <si>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</si>
  <si>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</si>
  <si>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</si>
  <si>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</si>
  <si>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</si>
  <si>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</si>
  <si>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</si>
  <si>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</si>
  <si>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</si>
  <si>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</si>
  <si>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</si>
  <si>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</si>
  <si>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</si>
  <si>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</si>
  <si>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</si>
  <si>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</si>
  <si>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</si>
  <si>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</si>
  <si>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</si>
  <si>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</si>
  <si>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</si>
  <si>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</si>
  <si>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</si>
  <si>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</si>
  <si>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</si>
  <si>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</si>
  <si>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</si>
  <si>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</si>
  <si>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</si>
  <si>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</si>
  <si>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</si>
  <si>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</si>
  <si>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</si>
  <si>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</si>
  <si>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</si>
  <si>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</si>
  <si>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</si>
  <si>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</si>
  <si>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</si>
  <si>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</si>
  <si>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</si>
  <si>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</si>
  <si>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</si>
  <si>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</si>
  <si>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</si>
  <si>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</si>
  <si>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</si>
  <si>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</si>
  <si>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</si>
  <si>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</si>
  <si>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</si>
  <si>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</si>
  <si>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</si>
  <si>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</si>
  <si>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</si>
  <si>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</si>
  <si>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</si>
  <si>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</si>
  <si>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</si>
  <si>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</si>
  <si>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</si>
  <si>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</si>
  <si>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</si>
  <si>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</si>
  <si>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</si>
  <si>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</si>
  <si>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</si>
  <si>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</si>
  <si>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</si>
  <si>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</si>
  <si>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</si>
  <si>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</si>
  <si>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</si>
  <si>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</si>
  <si>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</si>
  <si>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</si>
  <si>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</si>
  <si>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</si>
  <si>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</si>
  <si>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</si>
  <si>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</si>
  <si>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</si>
  <si>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</si>
  <si>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</si>
  <si>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</si>
  <si>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</si>
  <si>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</si>
  <si>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</si>
  <si>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</si>
  <si>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</si>
  <si>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</si>
  <si>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</si>
  <si>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</si>
  <si>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</si>
  <si>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</si>
  <si>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</si>
  <si>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</si>
  <si>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</si>
  <si>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</si>
  <si>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</si>
  <si>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</si>
  <si>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</si>
  <si>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</si>
  <si>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</si>
  <si>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</si>
  <si>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</si>
  <si>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</si>
  <si>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</si>
  <si>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</si>
  <si>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</si>
  <si>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</si>
  <si>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</si>
  <si>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</si>
  <si>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</si>
  <si>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</si>
  <si>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</si>
  <si>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</si>
  <si>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</si>
  <si>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</si>
  <si>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</si>
  <si>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</si>
  <si>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</si>
  <si>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</si>
  <si>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</si>
  <si>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</si>
  <si>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</si>
  <si>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</si>
  <si>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</si>
  <si>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</si>
  <si>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</si>
  <si>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</si>
  <si>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</si>
  <si>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</si>
  <si>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</si>
  <si>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</si>
  <si>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</si>
  <si>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</si>
  <si>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</si>
  <si>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</si>
  <si>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</si>
  <si>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</si>
  <si>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</si>
  <si>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</si>
  <si>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</si>
  <si>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</si>
  <si>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</si>
  <si>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</si>
  <si>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</si>
  <si>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</si>
  <si>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</si>
  <si>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</si>
  <si>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</si>
  <si>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</si>
  <si>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</si>
  <si>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</si>
  <si>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</si>
  <si>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</si>
  <si>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</si>
  <si>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</si>
  <si>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</si>
  <si>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</si>
  <si>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</si>
  <si>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</si>
  <si>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</si>
  <si>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</si>
  <si>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</si>
  <si>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</si>
  <si>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</si>
  <si>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</si>
  <si>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</si>
  <si>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</si>
  <si>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</si>
  <si>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</si>
  <si>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</si>
  <si>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</si>
  <si>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</si>
  <si>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</si>
  <si>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</si>
  <si>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</si>
  <si>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</si>
  <si>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</si>
  <si>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</si>
  <si>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</si>
  <si>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</si>
  <si>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</si>
  <si>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</si>
  <si>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</si>
  <si>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</si>
  <si>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</si>
  <si>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</si>
  <si>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</si>
  <si>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</si>
  <si>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</si>
  <si>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</si>
  <si>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</si>
  <si>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</si>
  <si>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</si>
  <si>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</si>
  <si>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</si>
  <si>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</si>
  <si>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</si>
  <si>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</si>
  <si>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</si>
  <si>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</si>
  <si>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</si>
  <si>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</si>
  <si>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</si>
  <si>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</si>
  <si>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</si>
  <si>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</si>
  <si>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</si>
  <si>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</si>
  <si>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</si>
  <si>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</si>
  <si>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</si>
  <si>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</si>
  <si>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</si>
  <si>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</si>
  <si>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</si>
  <si>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</si>
  <si>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</si>
  <si>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</si>
  <si>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</si>
  <si>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</si>
  <si>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</si>
  <si>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</si>
  <si>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</si>
  <si>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</si>
  <si>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</si>
  <si>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</si>
  <si>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</si>
  <si>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</si>
  <si>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</si>
  <si>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</si>
  <si>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</si>
  <si>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</si>
  <si>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</si>
  <si>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</si>
  <si>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</si>
  <si>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</si>
  <si>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</si>
  <si>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</si>
  <si>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</si>
  <si>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</si>
  <si>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</si>
  <si>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</si>
  <si>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</si>
  <si>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</si>
  <si>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</si>
  <si>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</si>
  <si>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</si>
  <si>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</si>
  <si>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</si>
  <si>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</si>
  <si>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</si>
  <si>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</si>
  <si>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</si>
  <si>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</si>
  <si>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</si>
  <si>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</si>
  <si>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</si>
  <si>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</si>
  <si>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</si>
  <si>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</si>
  <si>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</si>
  <si>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</si>
  <si>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</si>
  <si>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</si>
  <si>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</si>
  <si>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</si>
  <si>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</si>
  <si>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</si>
  <si>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</si>
  <si>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</si>
  <si>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</si>
  <si>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</si>
  <si>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</si>
  <si>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</si>
  <si>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</si>
  <si>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</si>
  <si>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</si>
  <si>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</si>
  <si>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</si>
  <si>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</si>
  <si>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</si>
  <si>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</si>
  <si>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</si>
  <si>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</si>
  <si>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</si>
  <si>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</si>
  <si>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</si>
  <si>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</si>
  <si>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</si>
  <si>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</si>
  <si>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</si>
  <si>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</si>
  <si>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</si>
  <si>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</si>
  <si>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</si>
  <si>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</si>
  <si>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</si>
  <si>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</si>
  <si>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</si>
  <si>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</si>
  <si>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</si>
  <si>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</si>
  <si>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</si>
  <si>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</si>
  <si>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</si>
  <si>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</si>
  <si>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</si>
  <si>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</si>
  <si>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</si>
  <si>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</si>
  <si>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</si>
  <si>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</si>
  <si>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</si>
  <si>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</si>
  <si>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</si>
  <si>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</si>
  <si>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</si>
  <si>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</si>
  <si>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</si>
  <si>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</si>
  <si>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</si>
  <si>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</si>
  <si>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</si>
  <si>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</si>
  <si>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</si>
  <si>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</si>
  <si>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</si>
  <si>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</si>
  <si>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</si>
  <si>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</si>
  <si>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</si>
  <si>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</si>
  <si>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</si>
  <si>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</si>
  <si>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</si>
  <si>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</si>
  <si>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</si>
  <si>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</si>
  <si>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</si>
  <si>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</si>
  <si>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</si>
  <si>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</si>
  <si>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</si>
  <si>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</si>
  <si>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</si>
  <si>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</si>
  <si>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</si>
  <si>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</si>
  <si>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</si>
  <si>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</si>
  <si>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</si>
  <si>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</si>
  <si>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</si>
  <si>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</si>
  <si>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</si>
  <si>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</si>
  <si>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</si>
  <si>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</si>
  <si>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</si>
  <si>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</si>
  <si>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</si>
  <si>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</si>
  <si>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</si>
  <si>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</si>
  <si>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</si>
  <si>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</si>
  <si>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</si>
  <si>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</si>
  <si>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</si>
  <si>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</si>
  <si>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</si>
  <si>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</si>
  <si>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</si>
  <si>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</si>
  <si>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</si>
  <si>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</si>
  <si>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</si>
  <si>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</si>
  <si>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</si>
  <si>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</si>
  <si>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</si>
  <si>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</si>
  <si>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</si>
  <si>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</si>
  <si>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</si>
  <si>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</si>
  <si>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</si>
  <si>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</si>
  <si>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</si>
  <si>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</si>
  <si>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</si>
  <si>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</si>
  <si>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</si>
  <si>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</si>
  <si>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</si>
  <si>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</si>
  <si>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</si>
  <si>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</si>
  <si>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</si>
  <si>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</si>
  <si>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</si>
  <si>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</si>
  <si>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</si>
  <si>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</si>
  <si>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</si>
  <si>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</si>
  <si>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</si>
  <si>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</si>
  <si>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</si>
  <si>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</si>
  <si>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</si>
  <si>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</si>
  <si>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</si>
  <si>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</si>
  <si>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</si>
  <si>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</si>
  <si>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</si>
  <si>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</si>
  <si>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</si>
  <si>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</si>
  <si>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</si>
  <si>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</si>
  <si>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</si>
  <si>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</si>
  <si>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</si>
  <si>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</si>
  <si>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</si>
  <si>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</si>
  <si>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</si>
  <si>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</si>
  <si>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</si>
  <si>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</si>
  <si>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</si>
  <si>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</si>
  <si>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</si>
  <si>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</si>
  <si>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</si>
  <si>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</si>
  <si>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</si>
  <si>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</si>
  <si>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</si>
  <si>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</si>
  <si>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</si>
  <si>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</si>
  <si>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</si>
  <si>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</si>
  <si>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</si>
  <si>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</si>
  <si>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</si>
  <si>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</si>
  <si>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</si>
  <si>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</si>
  <si>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</si>
  <si>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</si>
  <si>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</si>
  <si>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</si>
  <si>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</si>
  <si>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</si>
  <si>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</si>
  <si>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</si>
  <si>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</si>
  <si>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</si>
  <si>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</si>
  <si>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</si>
  <si>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</si>
  <si>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</si>
  <si>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</si>
  <si>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</si>
  <si>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</si>
  <si>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</si>
  <si>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</si>
  <si>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</si>
  <si>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</si>
  <si>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</si>
  <si>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</si>
  <si>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</si>
  <si>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</si>
  <si>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</si>
  <si>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</si>
  <si>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</si>
  <si>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</si>
  <si>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</si>
  <si>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</si>
  <si>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</si>
  <si>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</si>
  <si>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</si>
  <si>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</si>
  <si>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</si>
  <si>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</si>
  <si>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</si>
  <si>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</si>
  <si>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</si>
  <si>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</si>
  <si>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</si>
  <si>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</si>
  <si>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</si>
  <si>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</si>
  <si>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</si>
  <si>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</si>
  <si>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</si>
  <si>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</si>
  <si>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</si>
  <si>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</si>
  <si>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</si>
  <si>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</si>
  <si>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</si>
  <si>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</si>
  <si>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</si>
  <si>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</si>
  <si>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</si>
  <si>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</si>
  <si>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</si>
  <si>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</si>
  <si>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</si>
  <si>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</si>
  <si>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</si>
  <si>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</si>
  <si>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</si>
  <si>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</si>
  <si>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</si>
  <si>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</si>
  <si>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</si>
  <si>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</si>
  <si>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</si>
  <si>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</si>
  <si>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</si>
  <si>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</si>
  <si>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</si>
  <si>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</si>
  <si>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</si>
  <si>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</si>
  <si>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</si>
  <si>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</si>
  <si>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</si>
  <si>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</si>
  <si>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</si>
  <si>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</si>
  <si>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</si>
  <si>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</si>
  <si>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</si>
  <si>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</si>
  <si>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</si>
  <si>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</si>
  <si>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</si>
  <si>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</si>
  <si>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</si>
  <si>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</si>
  <si>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</si>
  <si>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</si>
  <si>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</si>
  <si>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</si>
  <si>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</si>
  <si>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</si>
  <si>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</si>
  <si>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</si>
  <si>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</si>
  <si>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</si>
  <si>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</si>
  <si>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</si>
  <si>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</si>
  <si>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</si>
  <si>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</si>
  <si>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</si>
  <si>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</si>
  <si>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</si>
  <si>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</si>
  <si>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</si>
  <si>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</si>
  <si>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</si>
  <si>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</si>
  <si>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</si>
  <si>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</si>
  <si>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</si>
  <si>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</si>
  <si>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</si>
  <si>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</si>
  <si>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</si>
  <si>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</si>
  <si>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</si>
  <si>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</si>
  <si>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</si>
  <si>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</si>
  <si>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</si>
  <si>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</si>
  <si>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</si>
  <si>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</si>
  <si>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</si>
  <si>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</si>
  <si>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</si>
  <si>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</si>
  <si>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</si>
  <si>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</si>
  <si>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</si>
  <si>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</si>
  <si>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</si>
  <si>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</si>
  <si>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</si>
  <si>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</si>
  <si>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</si>
  <si>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</si>
  <si>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</si>
  <si>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</si>
  <si>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</si>
  <si>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</si>
  <si>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</si>
  <si>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</si>
  <si>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</si>
  <si>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</si>
  <si>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</si>
  <si>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</si>
  <si>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</si>
  <si>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</si>
  <si>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</si>
  <si>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</si>
  <si>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</si>
  <si>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</si>
  <si>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</si>
  <si>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</si>
  <si>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</si>
  <si>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</si>
  <si>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</si>
  <si>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</si>
  <si>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</si>
  <si>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</si>
  <si>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</si>
  <si>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</si>
  <si>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</si>
  <si>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</si>
  <si>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</si>
  <si>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</si>
  <si>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</si>
  <si>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</si>
  <si>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</si>
  <si>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</si>
  <si>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</si>
  <si>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</si>
  <si>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</si>
  <si>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</si>
  <si>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</si>
  <si>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</si>
  <si>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</si>
  <si>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</si>
  <si>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</si>
  <si>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</si>
  <si>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</si>
  <si>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</si>
  <si>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</si>
  <si>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</si>
  <si>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</si>
  <si>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</si>
  <si>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</si>
  <si>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</si>
  <si>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</si>
  <si>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</si>
  <si>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</si>
  <si>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</si>
  <si>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</si>
  <si>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</si>
  <si>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</si>
  <si>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</si>
  <si>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</si>
  <si>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</si>
  <si>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</si>
  <si>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</si>
  <si>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</si>
  <si>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</si>
  <si>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</si>
  <si>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</si>
  <si>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</si>
  <si>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</si>
  <si>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</si>
  <si>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</si>
  <si>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</si>
  <si>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</si>
  <si>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</si>
  <si>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</si>
  <si>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</si>
  <si>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</si>
  <si>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</si>
  <si>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</si>
  <si>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</si>
  <si>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</si>
  <si>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</si>
  <si>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</si>
  <si>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</si>
  <si>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</si>
  <si>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</si>
  <si>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</si>
  <si>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</si>
  <si>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</si>
  <si>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</si>
  <si>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</si>
  <si>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</si>
  <si>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</si>
  <si>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</si>
  <si>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</si>
  <si>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</si>
  <si>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</si>
  <si>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</si>
  <si>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</si>
  <si>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</si>
  <si>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</si>
  <si>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</si>
  <si>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</si>
  <si>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</si>
  <si>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</si>
  <si>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</si>
  <si>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</si>
  <si>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</si>
  <si>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</si>
  <si>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</si>
  <si>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</si>
  <si>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</si>
  <si>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</si>
  <si>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</si>
  <si>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</si>
  <si>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</si>
  <si>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</si>
  <si>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</si>
  <si>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</si>
  <si>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</si>
  <si>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</si>
  <si>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</si>
  <si>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</si>
  <si>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</si>
  <si>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</si>
  <si>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</si>
  <si>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</si>
  <si>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</si>
  <si>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</si>
  <si>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</si>
  <si>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</si>
  <si>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</si>
  <si>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</si>
  <si>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</si>
  <si>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</si>
  <si>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</si>
  <si>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</si>
  <si>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</si>
  <si>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</si>
  <si>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</si>
  <si>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</si>
  <si>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</si>
  <si>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</si>
  <si>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</si>
  <si>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</si>
  <si>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</si>
  <si>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</si>
  <si>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</si>
  <si>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</si>
  <si>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</si>
  <si>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</si>
  <si>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</si>
  <si>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</si>
  <si>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</si>
  <si>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</si>
  <si>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</si>
  <si>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</si>
  <si>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</si>
  <si>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</si>
  <si>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</si>
  <si>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</si>
  <si>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</si>
  <si>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</si>
  <si>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</si>
  <si>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</si>
  <si>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</si>
  <si>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</si>
  <si>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</si>
  <si>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</si>
  <si>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</si>
  <si>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</si>
  <si>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</si>
  <si>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</si>
  <si>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</si>
  <si>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</si>
  <si>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</si>
  <si>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</si>
  <si>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</si>
  <si>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</si>
  <si>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</si>
  <si>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</si>
  <si>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</si>
  <si>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</si>
  <si>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</si>
  <si>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</si>
  <si>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</si>
  <si>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</si>
  <si>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</si>
  <si>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</si>
  <si>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</si>
  <si>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</si>
  <si>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</si>
  <si>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</si>
  <si>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</si>
  <si>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</si>
  <si>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</si>
  <si>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</si>
  <si>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</si>
  <si>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</si>
  <si>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</si>
  <si>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</si>
  <si>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</si>
  <si>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</si>
  <si>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</si>
  <si>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</si>
  <si>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</si>
  <si>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</si>
  <si>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</si>
  <si>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</si>
  <si>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</si>
  <si>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</si>
  <si>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</si>
  <si>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</si>
  <si>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</si>
  <si>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</si>
  <si>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</si>
  <si>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</si>
  <si>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</si>
  <si>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</si>
  <si>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</si>
  <si>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</si>
  <si>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</si>
  <si>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</si>
  <si>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</si>
  <si>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</si>
  <si>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</si>
  <si>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</si>
  <si>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</si>
  <si>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</si>
  <si>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</si>
  <si>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</si>
  <si>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</si>
  <si>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</si>
  <si>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</si>
  <si>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</si>
  <si>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</si>
  <si>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</si>
  <si>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</si>
  <si>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</si>
  <si>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</si>
  <si>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</si>
  <si>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</si>
  <si>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</si>
  <si>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</si>
  <si>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</si>
  <si>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</si>
  <si>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</si>
  <si>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</si>
  <si>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</si>
  <si>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</si>
  <si>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</si>
  <si>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</si>
  <si>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</si>
  <si>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</si>
  <si>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</si>
  <si>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</si>
  <si>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</si>
  <si>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</si>
  <si>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</si>
  <si>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</si>
  <si>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</si>
  <si>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</si>
  <si>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</si>
  <si>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</si>
  <si>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</si>
  <si>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</si>
  <si>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</si>
  <si>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</si>
  <si>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</si>
  <si>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</si>
  <si>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</si>
  <si>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</si>
  <si>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</si>
  <si>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</si>
  <si>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</si>
  <si>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</si>
  <si>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</si>
  <si>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</si>
  <si>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</si>
  <si>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</si>
  <si>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</si>
  <si>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</si>
  <si>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</si>
  <si>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</si>
  <si>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</si>
  <si>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</si>
  <si>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</si>
  <si>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</si>
  <si>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</si>
  <si>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</si>
  <si>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</si>
  <si>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</si>
  <si>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</si>
  <si>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</si>
  <si>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</si>
  <si>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</si>
  <si>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</si>
  <si>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</si>
  <si>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</si>
  <si>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</si>
  <si>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</si>
  <si>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</si>
  <si>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</si>
  <si>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</si>
  <si>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</si>
  <si>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</si>
  <si>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</si>
  <si>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</si>
  <si>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</si>
  <si>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</si>
  <si>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</si>
  <si>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</si>
  <si>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</si>
  <si>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</si>
  <si>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</si>
  <si>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</si>
  <si>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</si>
  <si>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</si>
  <si>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</si>
  <si>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</si>
  <si>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</si>
  <si>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</si>
  <si>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</si>
  <si>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</si>
  <si>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</si>
  <si>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</si>
  <si>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</si>
  <si>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</si>
  <si>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</si>
  <si>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</si>
  <si>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</si>
  <si>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</si>
  <si>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</si>
  <si>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</si>
  <si>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</si>
  <si>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</si>
  <si>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</si>
  <si>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</si>
  <si>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</si>
  <si>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</si>
  <si>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</si>
  <si>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</si>
  <si>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</si>
  <si>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</si>
  <si>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</si>
  <si>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</si>
  <si>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</si>
  <si>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</si>
  <si>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</si>
  <si>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</si>
  <si>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</si>
  <si>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</si>
  <si>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</si>
  <si>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</si>
  <si>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</si>
  <si>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</si>
  <si>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</si>
  <si>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</si>
  <si>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</si>
  <si>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</si>
  <si>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</si>
  <si>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</si>
  <si>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</si>
  <si>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</si>
  <si>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</si>
  <si>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</si>
  <si>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</si>
  <si>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</si>
  <si>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</si>
  <si>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</si>
  <si>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</si>
  <si>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</si>
  <si>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</si>
  <si>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</si>
  <si>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</si>
  <si>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</si>
  <si>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</si>
  <si>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</si>
  <si>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</si>
  <si>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</si>
  <si>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</si>
  <si>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</si>
  <si>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</si>
  <si>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</si>
  <si>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</si>
  <si>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</si>
  <si>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</si>
  <si>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</si>
  <si>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</si>
  <si>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</si>
  <si>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</si>
  <si>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</si>
  <si>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</si>
  <si>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</si>
  <si>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</si>
  <si>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</si>
  <si>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</si>
  <si>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</si>
  <si>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</si>
  <si>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</si>
  <si>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</si>
  <si>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</si>
  <si>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</si>
  <si>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</si>
  <si>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</si>
  <si>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</si>
  <si>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</si>
  <si>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</si>
  <si>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</si>
  <si>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</si>
  <si>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</si>
  <si>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</si>
  <si>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</si>
  <si>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</si>
  <si>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</si>
  <si>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</si>
  <si>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</si>
  <si>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</si>
  <si>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</si>
  <si>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</si>
  <si>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</si>
  <si>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</si>
  <si>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</si>
  <si>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</si>
  <si>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</si>
  <si>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</si>
  <si>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</si>
  <si>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</si>
  <si>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</si>
  <si>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</si>
  <si>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</si>
  <si>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</si>
  <si>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</si>
  <si>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</si>
  <si>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</si>
  <si>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</si>
  <si>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</si>
  <si>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</si>
  <si>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</si>
  <si>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</si>
  <si>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</si>
  <si>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</si>
  <si>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</si>
  <si>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</si>
  <si>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</si>
  <si>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</si>
  <si>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</si>
  <si>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</si>
  <si>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</si>
  <si>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</si>
  <si>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</si>
  <si>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</si>
  <si>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</si>
  <si>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</si>
  <si>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</si>
  <si>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</si>
  <si>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</si>
  <si>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</si>
  <si>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</si>
  <si>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</si>
  <si>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</si>
  <si>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</si>
  <si>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</si>
  <si>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</si>
  <si>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</si>
  <si>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</si>
  <si>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</si>
  <si>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</si>
  <si>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</si>
  <si>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</si>
  <si>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</si>
  <si>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</si>
  <si>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</si>
  <si>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</si>
  <si>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</si>
  <si>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</si>
  <si>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</si>
  <si>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</si>
  <si>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</si>
  <si>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</si>
  <si>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</si>
  <si>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</si>
  <si>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</si>
  <si>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</si>
  <si>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</si>
  <si>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</si>
  <si>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</si>
  <si>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</si>
  <si>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</si>
  <si>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</si>
  <si>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</si>
  <si>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</si>
  <si>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</si>
  <si>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</si>
  <si>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</si>
  <si>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</si>
  <si>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</si>
  <si>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</si>
  <si>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</si>
  <si>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</si>
  <si>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</si>
  <si>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</si>
  <si>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</si>
  <si>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</si>
  <si>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</si>
  <si>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</si>
  <si>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</si>
  <si>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</si>
  <si>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</si>
  <si>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</si>
  <si>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</si>
  <si>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</si>
  <si>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</si>
  <si>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</si>
  <si>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</si>
  <si>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</si>
  <si>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</si>
  <si>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</si>
  <si>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</si>
  <si>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</si>
  <si>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</si>
  <si>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</si>
  <si>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</si>
  <si>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</si>
  <si>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</si>
  <si>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</si>
  <si>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</si>
  <si>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</si>
  <si>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</si>
  <si>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</si>
  <si>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</si>
  <si>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</si>
  <si>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</si>
  <si>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</si>
  <si>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</si>
  <si>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</si>
  <si>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</si>
  <si>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</si>
  <si>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</si>
  <si>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</si>
  <si>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</si>
  <si>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</si>
  <si>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</si>
  <si>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</si>
  <si>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</si>
  <si>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</si>
  <si>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</si>
  <si>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</si>
  <si>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</si>
  <si>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</si>
  <si>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</si>
  <si>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</si>
  <si>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</si>
  <si>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</si>
  <si>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</si>
  <si>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</si>
  <si>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</si>
  <si>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</si>
  <si>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</si>
  <si>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</si>
  <si>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</si>
  <si>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</si>
  <si>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</si>
  <si>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</si>
  <si>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</si>
  <si>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</si>
  <si>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</si>
  <si>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</si>
  <si>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</si>
  <si>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</si>
  <si>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</si>
  <si>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</si>
  <si>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</si>
  <si>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</si>
  <si>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</si>
  <si>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</si>
  <si>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</si>
  <si>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</si>
  <si>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</si>
  <si>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</si>
  <si>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</si>
  <si>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</si>
  <si>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</si>
  <si>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</si>
  <si>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</si>
  <si>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</si>
  <si>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</si>
  <si>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</si>
  <si>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</si>
  <si>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</si>
  <si>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</si>
  <si>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</si>
  <si>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</si>
  <si>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</si>
  <si>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</si>
  <si>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</si>
  <si>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</si>
  <si>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</si>
  <si>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</si>
  <si>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</si>
  <si>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</si>
  <si>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</si>
  <si>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</si>
  <si>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</si>
  <si>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</si>
  <si>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</si>
  <si>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</si>
  <si>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</si>
  <si>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</si>
  <si>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</si>
  <si>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</si>
  <si>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</si>
  <si>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</si>
  <si>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</si>
  <si>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</si>
  <si>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</si>
  <si>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</si>
  <si>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</si>
  <si>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</si>
  <si>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</si>
  <si>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</si>
  <si>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</si>
  <si>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</si>
  <si>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</si>
  <si>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</si>
  <si>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</si>
  <si>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</si>
  <si>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</si>
  <si>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</si>
  <si>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</si>
  <si>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</si>
  <si>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</si>
  <si>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</si>
  <si>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</si>
  <si>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</si>
  <si>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</si>
  <si>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</si>
  <si>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</si>
  <si>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</si>
  <si>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</si>
  <si>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</si>
  <si>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</si>
  <si>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</si>
  <si>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</si>
  <si>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</si>
  <si>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</si>
  <si>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</si>
  <si>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</si>
  <si>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</si>
  <si>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</si>
  <si>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</si>
  <si>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</si>
  <si>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</si>
  <si>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</si>
  <si>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</si>
  <si>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</si>
  <si>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</si>
  <si>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</si>
  <si>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</si>
  <si>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</si>
  <si>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</si>
  <si>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</si>
  <si>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</si>
  <si>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</si>
  <si>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</si>
  <si>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</si>
  <si>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</si>
  <si>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</si>
  <si>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</si>
  <si>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</si>
  <si>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</si>
  <si>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</si>
  <si>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</si>
  <si>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</si>
  <si>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</si>
  <si>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</si>
  <si>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</si>
  <si>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</si>
  <si>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</si>
  <si>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</si>
  <si>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</si>
  <si>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</si>
  <si>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</si>
  <si>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</si>
  <si>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</si>
  <si>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</si>
  <si>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</si>
  <si>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</si>
  <si>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</si>
  <si>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</si>
  <si>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</si>
  <si>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</si>
  <si>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</si>
  <si>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</si>
  <si>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</si>
  <si>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</si>
  <si>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</si>
  <si>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</si>
  <si>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</si>
  <si>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</si>
  <si>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</si>
  <si>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</si>
  <si>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</si>
  <si>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</si>
  <si>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</si>
  <si>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</si>
  <si>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</si>
  <si>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</si>
  <si>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</si>
  <si>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</si>
  <si>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</si>
  <si>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</si>
  <si>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</si>
  <si>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</si>
  <si>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</si>
  <si>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</si>
  <si>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</si>
  <si>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</si>
  <si>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</si>
  <si>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</si>
  <si>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</si>
  <si>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</si>
  <si>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</si>
  <si>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</si>
  <si>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</si>
  <si>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</si>
  <si>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</si>
  <si>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</si>
  <si>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</si>
  <si>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</si>
  <si>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</si>
  <si>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</si>
  <si>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</si>
  <si>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</si>
  <si>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</si>
  <si>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</si>
  <si>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</si>
  <si>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</si>
  <si>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</si>
  <si>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</si>
  <si>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</si>
  <si>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</si>
  <si>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</si>
  <si>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</si>
  <si>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</si>
  <si>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</si>
  <si>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</si>
  <si>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</si>
  <si>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</si>
  <si>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</si>
  <si>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</si>
  <si>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</si>
  <si>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</si>
  <si>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</si>
  <si>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</si>
  <si>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</si>
  <si>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</si>
  <si>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</si>
  <si>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</si>
  <si>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</si>
  <si>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</si>
  <si>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</si>
  <si>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</si>
  <si>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</si>
  <si>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</si>
  <si>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</si>
  <si>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</si>
  <si>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</si>
  <si>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</si>
  <si>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</si>
  <si>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</si>
  <si>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</si>
  <si>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</si>
  <si>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</si>
  <si>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</si>
  <si>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</si>
  <si>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</si>
  <si>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</si>
  <si>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</si>
  <si>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</si>
  <si>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</si>
  <si>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</si>
  <si>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</si>
  <si>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</si>
  <si>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</si>
  <si>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</si>
  <si>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</si>
  <si>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</si>
  <si>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</si>
  <si>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</si>
  <si>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</si>
  <si>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</si>
  <si>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</si>
  <si>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</si>
  <si>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</si>
  <si>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</si>
  <si>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</si>
  <si>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</si>
  <si>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</si>
  <si>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</si>
  <si>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</si>
  <si>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</si>
  <si>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</si>
  <si>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</si>
  <si>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</si>
  <si>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</si>
  <si>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</si>
  <si>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</si>
  <si>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</si>
  <si>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</si>
  <si>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</si>
  <si>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</si>
  <si>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</si>
  <si>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</si>
  <si>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</si>
  <si>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</si>
  <si>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</si>
  <si>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</si>
  <si>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</si>
  <si>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</si>
  <si>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</si>
  <si>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</si>
  <si>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</si>
  <si>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</si>
  <si>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</si>
  <si>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</si>
  <si>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</si>
  <si>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</si>
  <si>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</si>
  <si>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</si>
  <si>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</si>
  <si>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</si>
  <si>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</si>
  <si>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</si>
  <si>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</si>
  <si>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</si>
  <si>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</si>
  <si>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</si>
  <si>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</si>
  <si>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</si>
  <si>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</si>
  <si>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</si>
  <si>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</si>
  <si>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</si>
  <si>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</si>
  <si>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</si>
  <si>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</si>
  <si>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</si>
  <si>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</si>
  <si>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</si>
  <si>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</si>
  <si>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</si>
  <si>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</si>
  <si>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</si>
  <si>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</si>
  <si>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</si>
  <si>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</si>
  <si>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</si>
  <si>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</si>
  <si>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</si>
  <si>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</si>
  <si>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</si>
  <si>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</si>
  <si>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</si>
  <si>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</si>
  <si>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</si>
  <si>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</si>
  <si>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</si>
  <si>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</si>
  <si>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</si>
  <si>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</si>
  <si>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</si>
  <si>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</si>
  <si>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</si>
  <si>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</si>
  <si>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</si>
  <si>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</si>
  <si>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</si>
  <si>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</si>
  <si>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</si>
  <si>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</si>
  <si>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</si>
  <si>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</si>
  <si>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</si>
  <si>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</si>
  <si>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</si>
  <si>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</si>
  <si>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</si>
  <si>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</si>
  <si>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</si>
  <si>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</si>
  <si>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</si>
  <si>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</si>
  <si>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</si>
  <si>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</si>
  <si>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</si>
  <si>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</si>
  <si>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</si>
  <si>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</si>
  <si>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</si>
  <si>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</si>
  <si>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</si>
  <si>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</si>
  <si>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</si>
  <si>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</si>
  <si>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</si>
  <si>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</si>
  <si>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</si>
  <si>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</si>
  <si>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</si>
  <si>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</si>
  <si>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</si>
  <si>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</si>
  <si>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</si>
  <si>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</si>
  <si>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</si>
  <si>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</si>
  <si>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</si>
  <si>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</si>
  <si>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</si>
  <si>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</si>
  <si>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</si>
  <si>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</si>
  <si>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</si>
  <si>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</si>
  <si>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</si>
  <si>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</si>
  <si>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</si>
  <si>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</si>
  <si>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</si>
  <si>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</si>
  <si>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</si>
  <si>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</si>
  <si>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</si>
  <si>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</si>
  <si>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</si>
  <si>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</si>
  <si>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</si>
  <si>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</si>
  <si>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</si>
  <si>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</si>
  <si>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</si>
  <si>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</si>
  <si>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</si>
  <si>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</si>
  <si>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</si>
  <si>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</si>
  <si>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</si>
  <si>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</si>
  <si>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</si>
  <si>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</si>
  <si>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</si>
  <si>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</si>
  <si>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</si>
  <si>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</si>
  <si>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</si>
  <si>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</si>
  <si>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</si>
  <si>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</si>
  <si>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</si>
  <si>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</si>
  <si>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</si>
  <si>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</si>
  <si>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</si>
  <si>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</si>
  <si>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</si>
  <si>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</si>
  <si>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</si>
  <si>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</si>
  <si>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</si>
  <si>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</si>
  <si>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</si>
  <si>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</si>
  <si>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</si>
  <si>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</si>
  <si>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</si>
  <si>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</si>
  <si>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</si>
  <si>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</si>
  <si>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</si>
  <si>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</si>
  <si>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</si>
  <si>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</si>
  <si>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</si>
  <si>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</si>
  <si>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</si>
  <si>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</si>
  <si>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</si>
  <si>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</si>
  <si>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</si>
  <si>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</si>
  <si>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</si>
  <si>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</si>
  <si>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</si>
  <si>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</si>
  <si>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</si>
  <si>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</si>
  <si>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</si>
  <si>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</si>
  <si>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</si>
  <si>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</si>
  <si>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</si>
  <si>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</si>
  <si>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</si>
  <si>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</si>
  <si>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</si>
  <si>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</si>
  <si>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</si>
  <si>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</si>
  <si>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</si>
  <si>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</si>
  <si>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</si>
  <si>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</si>
  <si>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</si>
  <si>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</si>
  <si>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</si>
  <si>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</si>
  <si>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</si>
  <si>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</si>
  <si>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</si>
  <si>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</si>
  <si>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</si>
  <si>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</si>
  <si>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</si>
  <si>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</si>
  <si>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</si>
  <si>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</si>
  <si>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</si>
  <si>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</si>
  <si>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</si>
  <si>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</si>
  <si>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</si>
  <si>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</si>
  <si>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</si>
  <si>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</si>
  <si>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</si>
  <si>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</si>
  <si>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</si>
  <si>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</si>
  <si>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</si>
  <si>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</si>
  <si>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</si>
  <si>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</si>
  <si>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</si>
  <si>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</si>
  <si>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</si>
  <si>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</si>
  <si>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</si>
  <si>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</si>
  <si>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</si>
  <si>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</si>
  <si>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</si>
  <si>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</si>
  <si>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</si>
  <si>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</si>
  <si>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</si>
  <si>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</si>
  <si>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</si>
  <si>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</si>
  <si>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</si>
  <si>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</si>
  <si>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</si>
  <si>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</si>
  <si>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</si>
  <si>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</si>
  <si>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</si>
  <si>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</si>
  <si>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</si>
  <si>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</si>
  <si>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</si>
  <si>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</si>
  <si>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</si>
  <si>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</si>
  <si>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</si>
  <si>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</si>
  <si>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</si>
  <si>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</si>
  <si>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</si>
  <si>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</si>
  <si>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</si>
  <si>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</si>
  <si>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</si>
  <si>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</si>
  <si>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</si>
  <si>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</si>
  <si>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</si>
  <si>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</si>
  <si>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</si>
  <si>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</si>
  <si>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</si>
  <si>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</si>
  <si>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</si>
  <si>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</si>
  <si>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</si>
  <si>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</si>
  <si>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</si>
  <si>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</si>
  <si>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</si>
  <si>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</si>
  <si>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</si>
  <si>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</si>
  <si>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</si>
  <si>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</si>
  <si>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</si>
  <si>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</si>
  <si>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</si>
  <si>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</si>
  <si>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</si>
  <si>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</si>
  <si>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</si>
  <si>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</si>
  <si>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</si>
  <si>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</si>
  <si>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</si>
  <si>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</si>
  <si>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</si>
  <si>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</si>
  <si>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</si>
  <si>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</si>
  <si>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</si>
  <si>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</si>
  <si>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</si>
  <si>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</si>
  <si>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</si>
  <si>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</si>
  <si>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</si>
  <si>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</si>
  <si>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</si>
  <si>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</si>
  <si>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</si>
  <si>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</si>
  <si>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</si>
  <si>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</si>
  <si>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</si>
  <si>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</si>
  <si>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</si>
  <si>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</si>
  <si>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</si>
  <si>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</si>
  <si>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</si>
  <si>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</si>
  <si>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</si>
  <si>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</si>
  <si>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</si>
  <si>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</si>
  <si>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</si>
  <si>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</si>
  <si>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</si>
  <si>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</si>
  <si>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</si>
  <si>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</si>
  <si>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</si>
  <si>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</si>
  <si>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</si>
  <si>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</si>
  <si>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</si>
  <si>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</si>
  <si>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</si>
  <si>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</si>
  <si>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</si>
  <si>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</si>
  <si>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</si>
  <si>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</si>
  <si>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</si>
  <si>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</si>
  <si>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</si>
  <si>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</si>
  <si>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</si>
  <si>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</si>
  <si>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</si>
  <si>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</si>
  <si>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</si>
  <si>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</si>
  <si>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</si>
  <si>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</si>
  <si>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</si>
  <si>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</si>
  <si>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</si>
  <si>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</si>
  <si>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</si>
  <si>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</si>
  <si>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</si>
  <si>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</si>
  <si>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</si>
  <si>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</si>
  <si>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</si>
  <si>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</si>
  <si>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</si>
  <si>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</si>
  <si>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</si>
  <si>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</si>
  <si>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</si>
  <si>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</si>
  <si>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</si>
  <si>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</si>
  <si>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</si>
  <si>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</si>
  <si>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</si>
  <si>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</si>
  <si>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</si>
  <si>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</si>
  <si>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</si>
  <si>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</si>
  <si>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</si>
  <si>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</si>
  <si>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</si>
  <si>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</si>
  <si>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</si>
  <si>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</si>
  <si>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</si>
  <si>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</si>
  <si>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</si>
  <si>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</si>
  <si>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</si>
  <si>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</si>
  <si>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</si>
  <si>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</si>
  <si>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</si>
  <si>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</si>
  <si>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</si>
  <si>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</si>
  <si>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</si>
  <si>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</si>
  <si>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</si>
  <si>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</si>
  <si>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</si>
  <si>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</si>
  <si>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</si>
  <si>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</si>
  <si>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</si>
  <si>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</si>
  <si>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</si>
  <si>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</si>
  <si>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</si>
  <si>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</si>
  <si>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</si>
  <si>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</si>
  <si>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</si>
  <si>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</si>
  <si>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</si>
  <si>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</si>
  <si>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</si>
  <si>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</si>
  <si>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</si>
  <si>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</si>
  <si>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</si>
  <si>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</si>
  <si>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</si>
  <si>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</si>
  <si>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</si>
  <si>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</si>
  <si>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</si>
  <si>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</si>
  <si>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</si>
  <si>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</si>
  <si>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</si>
  <si>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</si>
  <si>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</si>
  <si>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</si>
  <si>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</si>
  <si>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</si>
  <si>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</si>
  <si>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</si>
  <si>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</si>
  <si>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</si>
  <si>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</si>
  <si>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</si>
  <si>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</si>
  <si>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</si>
  <si>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</si>
  <si>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</si>
  <si>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</si>
  <si>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</si>
  <si>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</si>
  <si>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</si>
  <si>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</si>
  <si>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</si>
  <si>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</si>
  <si>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</si>
  <si>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</si>
  <si>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</si>
  <si>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</si>
  <si>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</si>
  <si>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</si>
  <si>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</si>
  <si>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</si>
  <si>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</si>
  <si>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</si>
  <si>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</si>
  <si>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</si>
  <si>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</si>
  <si>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</si>
  <si>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</si>
  <si>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</si>
  <si>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</si>
  <si>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</si>
  <si>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</si>
  <si>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</si>
  <si>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</si>
  <si>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</si>
  <si>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</si>
  <si>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</si>
  <si>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</si>
  <si>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</si>
  <si>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</si>
  <si>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</si>
  <si>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</si>
  <si>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</si>
  <si>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</si>
  <si>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</si>
  <si>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</si>
  <si>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</si>
  <si>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</si>
  <si>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</si>
  <si>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</si>
  <si>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</si>
  <si>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</si>
  <si>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</si>
  <si>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</si>
  <si>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</si>
  <si>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</si>
  <si>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</si>
  <si>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</si>
  <si>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</si>
  <si>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</si>
  <si>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</si>
  <si>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</si>
  <si>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</si>
  <si>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</si>
  <si>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</si>
  <si>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</si>
  <si>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</si>
  <si>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</si>
  <si>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</si>
  <si>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</si>
  <si>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</si>
  <si>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</si>
  <si>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</si>
  <si>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</si>
  <si>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</si>
  <si>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</si>
  <si>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</si>
  <si>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</si>
  <si>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</si>
  <si>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</si>
  <si>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</si>
  <si>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</si>
  <si>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</si>
  <si>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</si>
  <si>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</si>
  <si>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</si>
  <si>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</si>
  <si>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</si>
  <si>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</si>
  <si>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</si>
  <si>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</si>
  <si>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</si>
  <si>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</si>
  <si>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</si>
  <si>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</si>
  <si>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</si>
  <si>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</si>
  <si>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</si>
  <si>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</si>
  <si>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</si>
  <si>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</si>
  <si>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</si>
  <si>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</si>
  <si>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</si>
  <si>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</si>
  <si>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</si>
  <si>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</si>
  <si>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</si>
  <si>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</si>
  <si>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</si>
  <si>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</si>
  <si>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</si>
  <si>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</si>
  <si>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</si>
  <si>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</si>
  <si>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</si>
  <si>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</si>
  <si>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</si>
  <si>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</si>
  <si>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</si>
  <si>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</si>
  <si>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</si>
  <si>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</si>
  <si>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</si>
  <si>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</si>
  <si>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</si>
  <si>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</si>
  <si>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</si>
  <si>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</si>
  <si>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</si>
  <si>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</si>
  <si>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</si>
  <si>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</si>
  <si>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</si>
  <si>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</si>
  <si>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</si>
  <si>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</si>
  <si>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</si>
  <si>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</si>
  <si>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</si>
  <si>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</si>
  <si>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</si>
  <si>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</si>
  <si>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</si>
  <si>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</si>
  <si>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</si>
  <si>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</si>
  <si>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</si>
  <si>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</si>
  <si>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</si>
  <si>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</si>
  <si>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</si>
  <si>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</si>
  <si>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</si>
  <si>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</si>
  <si>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</si>
  <si>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</si>
  <si>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</si>
  <si>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</si>
  <si>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</si>
  <si>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</si>
  <si>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</si>
  <si>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</si>
  <si>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</si>
  <si>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</si>
  <si>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</si>
  <si>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</si>
  <si>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</si>
  <si>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</si>
  <si>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</si>
  <si>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</si>
  <si>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</si>
  <si>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</si>
  <si>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</si>
  <si>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</si>
  <si>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</si>
  <si>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</si>
  <si>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</si>
  <si>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</si>
  <si>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</si>
  <si>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</si>
  <si>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</si>
  <si>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</si>
  <si>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</si>
  <si>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</si>
  <si>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</si>
  <si>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</si>
  <si>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</si>
  <si>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</si>
  <si>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</si>
  <si>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</si>
  <si>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</si>
  <si>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</si>
  <si>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</si>
  <si>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</si>
  <si>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</si>
  <si>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</si>
  <si>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</si>
  <si>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</si>
  <si>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</si>
  <si>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</si>
  <si>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</si>
  <si>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</si>
  <si>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</si>
  <si>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</si>
  <si>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</si>
  <si>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</si>
  <si>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</si>
  <si>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</si>
  <si>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</si>
  <si>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</si>
  <si>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</si>
  <si>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</si>
  <si>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</si>
  <si>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</si>
  <si>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</si>
  <si>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</si>
  <si>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</si>
  <si>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</si>
  <si>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</si>
  <si>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</si>
  <si>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</si>
  <si>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</si>
  <si>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</si>
  <si>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</si>
  <si>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</si>
  <si>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</si>
  <si>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</si>
  <si>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</si>
  <si>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</si>
  <si>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</si>
  <si>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</si>
  <si>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</si>
  <si>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</si>
  <si>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</si>
  <si>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</si>
  <si>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</si>
  <si>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</si>
  <si>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</si>
  <si>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</si>
  <si>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</si>
  <si>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</si>
  <si>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</si>
  <si>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</si>
  <si>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</si>
  <si>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</si>
  <si>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</si>
  <si>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</si>
  <si>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</si>
  <si>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</si>
  <si>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</si>
  <si>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</si>
  <si>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</si>
  <si>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</si>
  <si>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</si>
  <si>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</si>
  <si>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</si>
  <si>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</si>
  <si>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</si>
  <si>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</si>
  <si>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</si>
  <si>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</si>
  <si>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</si>
  <si>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</si>
  <si>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</si>
  <si>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</si>
  <si>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</si>
  <si>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</si>
  <si>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</si>
  <si>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</si>
  <si>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</si>
  <si>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</si>
  <si>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</si>
  <si>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</si>
  <si>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</si>
  <si>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</si>
  <si>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</si>
  <si>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</si>
  <si>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</si>
  <si>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</si>
  <si>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</si>
  <si>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</si>
  <si>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</si>
  <si>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</si>
  <si>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</si>
  <si>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</si>
  <si>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</si>
  <si>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</si>
  <si>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</si>
  <si>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</si>
  <si>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</si>
  <si>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</si>
  <si>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</si>
  <si>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</si>
  <si>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</si>
  <si>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</si>
  <si>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</si>
  <si>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</si>
  <si>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</si>
  <si>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</si>
  <si>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</si>
  <si>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</si>
  <si>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</si>
  <si>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</si>
  <si>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</si>
  <si>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</si>
  <si>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</si>
  <si>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</si>
  <si>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</si>
  <si>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</si>
  <si>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</si>
  <si>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</si>
  <si>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</si>
  <si>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</si>
  <si>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</si>
  <si>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</si>
  <si>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</si>
  <si>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</si>
  <si>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</si>
  <si>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</si>
  <si>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</si>
  <si>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</si>
  <si>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</si>
  <si>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</si>
  <si>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</si>
  <si>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</si>
  <si>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</si>
  <si>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</si>
  <si>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</si>
  <si>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</si>
  <si>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</si>
  <si>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</si>
  <si>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</si>
  <si>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</si>
  <si>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</si>
  <si>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</si>
  <si>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</si>
  <si>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</si>
  <si>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</si>
  <si>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</si>
  <si>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</si>
  <si>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</si>
  <si>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</si>
  <si>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</si>
  <si>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</si>
  <si>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</si>
  <si>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</si>
  <si>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</si>
  <si>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</si>
  <si>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</si>
  <si>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</si>
  <si>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</si>
  <si>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</si>
  <si>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</si>
  <si>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</si>
  <si>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</si>
  <si>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</si>
  <si>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</si>
  <si>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</si>
  <si>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</si>
  <si>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</si>
  <si>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</si>
  <si>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</si>
  <si>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</si>
  <si>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</si>
  <si>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</si>
  <si>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</si>
  <si>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</si>
  <si>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</si>
  <si>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</si>
  <si>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</si>
  <si>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</si>
  <si>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</si>
  <si>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</si>
  <si>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</si>
  <si>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</si>
  <si>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</si>
  <si>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</si>
  <si>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</si>
  <si>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</si>
  <si>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</si>
  <si>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</si>
  <si>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</si>
  <si>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</si>
  <si>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</si>
  <si>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</si>
  <si>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</si>
  <si>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</si>
  <si>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</si>
  <si>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</si>
  <si>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</si>
  <si>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</si>
  <si>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</si>
  <si>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</si>
  <si>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</si>
  <si>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</si>
  <si>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</si>
  <si>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</si>
  <si>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</si>
  <si>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</si>
  <si>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</si>
  <si>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</si>
  <si>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</si>
  <si>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</si>
  <si>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</si>
  <si>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</si>
  <si>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</si>
  <si>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</si>
  <si>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</si>
  <si>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</si>
  <si>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</si>
  <si>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</si>
  <si>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</si>
  <si>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</si>
  <si>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</si>
  <si>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</si>
  <si>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</si>
  <si>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</si>
  <si>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</si>
  <si>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</si>
  <si>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</si>
  <si>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</si>
  <si>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</si>
  <si>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</si>
  <si>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</si>
  <si>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</si>
  <si>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</si>
  <si>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</si>
  <si>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</si>
  <si>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</si>
  <si>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</si>
  <si>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</si>
  <si>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</si>
  <si>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</si>
  <si>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</si>
  <si>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</si>
  <si>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</si>
  <si>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</si>
  <si>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</si>
  <si>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</si>
  <si>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</si>
  <si>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</si>
  <si>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</si>
  <si>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</si>
  <si>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</si>
  <si>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</si>
  <si>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</si>
  <si>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</si>
  <si>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</si>
  <si>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</si>
  <si>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</si>
  <si>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</si>
  <si>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</si>
  <si>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</si>
  <si>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</si>
  <si>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</si>
  <si>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</si>
  <si>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</si>
  <si>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</si>
  <si>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</si>
  <si>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</si>
  <si>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</si>
  <si>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</si>
  <si>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</si>
  <si>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</si>
  <si>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</si>
  <si>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</si>
  <si>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</si>
  <si>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</si>
  <si>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</si>
  <si>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</si>
  <si>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</si>
  <si>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</si>
  <si>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</si>
  <si>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</si>
  <si>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</si>
  <si>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</si>
  <si>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</si>
  <si>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</si>
  <si>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</si>
  <si>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</si>
  <si>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</si>
  <si>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</si>
  <si>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</si>
  <si>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</si>
  <si>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</si>
  <si>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</si>
  <si>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</si>
  <si>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</si>
  <si>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</si>
  <si>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</si>
  <si>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</si>
  <si>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</si>
  <si>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</si>
  <si>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</si>
  <si>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</si>
  <si>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</si>
  <si>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</si>
  <si>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</si>
  <si>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</si>
  <si>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</si>
  <si>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</si>
  <si>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</si>
  <si>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</si>
  <si>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</si>
  <si>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</si>
  <si>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</si>
  <si>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</si>
  <si>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</si>
  <si>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</si>
  <si>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</si>
  <si>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</si>
  <si>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</si>
  <si>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</si>
  <si>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</si>
  <si>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</si>
  <si>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</si>
  <si>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</si>
  <si>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</si>
  <si>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</si>
  <si>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</si>
  <si>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</si>
  <si>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</si>
  <si>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</si>
  <si>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</si>
  <si>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</si>
  <si>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</si>
  <si>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</si>
  <si>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</si>
  <si>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</si>
  <si>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</si>
  <si>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</si>
  <si>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</si>
  <si>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</si>
  <si>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</si>
  <si>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</si>
  <si>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</si>
  <si>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</si>
  <si>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</si>
  <si>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</si>
  <si>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</si>
  <si>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</si>
  <si>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</si>
  <si>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</si>
  <si>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</si>
  <si>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</si>
  <si>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</si>
  <si>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</si>
  <si>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</si>
  <si>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</si>
  <si>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</si>
  <si>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</si>
  <si>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</si>
  <si>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</si>
  <si>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</si>
  <si>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</si>
  <si>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</si>
  <si>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</si>
  <si>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</si>
  <si>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</si>
  <si>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</si>
  <si>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</si>
  <si>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</si>
  <si>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</si>
  <si>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</si>
  <si>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</si>
  <si>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</si>
  <si>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</si>
  <si>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</si>
  <si>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</si>
  <si>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</si>
  <si>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</si>
  <si>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</si>
  <si>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</si>
  <si>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</si>
  <si>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</si>
  <si>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</si>
  <si>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</si>
  <si>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</si>
  <si>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</si>
  <si>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</si>
  <si>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</si>
  <si>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</si>
  <si>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</si>
  <si>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</si>
  <si>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</si>
  <si>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</si>
  <si>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</si>
  <si>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</si>
  <si>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</si>
  <si>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</si>
  <si>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</si>
  <si>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</si>
  <si>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</si>
  <si>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</si>
  <si>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</si>
  <si>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</si>
  <si>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</si>
  <si>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</si>
  <si>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</si>
  <si>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</si>
  <si>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</si>
  <si>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</si>
  <si>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</si>
  <si>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</si>
  <si>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</si>
  <si>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</si>
  <si>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</si>
  <si>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</si>
  <si>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</si>
  <si>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</si>
  <si>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</si>
  <si>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</si>
  <si>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</si>
  <si>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</si>
  <si>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</si>
  <si>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</si>
  <si>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</si>
  <si>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</si>
  <si>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</si>
  <si>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</si>
  <si>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</si>
  <si>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</si>
  <si>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</si>
  <si>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</si>
  <si>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</si>
  <si>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</si>
  <si>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</si>
  <si>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</si>
  <si>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</si>
  <si>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</si>
  <si>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</si>
  <si>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</si>
  <si>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</si>
  <si>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</si>
  <si>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</si>
  <si>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</si>
  <si>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</si>
  <si>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</si>
  <si>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</si>
  <si>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</si>
  <si>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</si>
  <si>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</si>
  <si>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</si>
  <si>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</si>
  <si>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</si>
  <si>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</si>
  <si>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</si>
  <si>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</si>
  <si>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</si>
  <si>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</si>
  <si>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</si>
  <si>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</si>
  <si>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</si>
  <si>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</si>
  <si>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</si>
  <si>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</si>
  <si>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</si>
  <si>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</si>
  <si>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</si>
  <si>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</si>
  <si>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</si>
  <si>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</si>
  <si>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</si>
  <si>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</si>
  <si>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</si>
  <si>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</si>
  <si>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</si>
  <si>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</si>
  <si>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</si>
  <si>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</si>
  <si>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</si>
  <si>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</si>
  <si>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</si>
  <si>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</si>
  <si>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</si>
  <si>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</si>
  <si>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</si>
  <si>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</si>
  <si>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</si>
  <si>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</si>
  <si>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</si>
  <si>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</si>
  <si>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</si>
  <si>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</si>
  <si>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</si>
  <si>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</si>
  <si>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</si>
  <si>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</si>
  <si>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</si>
  <si>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</si>
  <si>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</si>
  <si>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</si>
  <si>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</si>
  <si>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</si>
  <si>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</si>
  <si>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</si>
  <si>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</si>
  <si>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</si>
  <si>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</si>
  <si>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</si>
  <si>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</si>
  <si>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</si>
  <si>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</si>
  <si>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</si>
  <si>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</si>
  <si>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</si>
  <si>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</si>
  <si>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</si>
  <si>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</si>
  <si>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</si>
  <si>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</si>
  <si>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</si>
  <si>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</si>
  <si>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</si>
  <si>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</si>
  <si>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</si>
  <si>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</si>
  <si>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</si>
  <si>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</si>
  <si>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</si>
  <si>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</si>
  <si>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</si>
  <si>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</si>
  <si>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</si>
  <si>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</si>
  <si>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</si>
  <si>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</si>
  <si>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</si>
  <si>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</si>
  <si>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</si>
  <si>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</si>
  <si>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</si>
  <si>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</si>
  <si>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</si>
  <si>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</si>
  <si>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</si>
  <si>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</si>
  <si>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</si>
  <si>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</si>
  <si>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</si>
  <si>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</si>
  <si>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</si>
  <si>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</si>
  <si>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</si>
  <si>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</si>
  <si>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</si>
  <si>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</si>
  <si>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</si>
  <si>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</si>
  <si>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</si>
  <si>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</si>
  <si>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</si>
  <si>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</si>
  <si>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</si>
  <si>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</si>
  <si>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</si>
  <si>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</si>
  <si>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</si>
  <si>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</si>
  <si>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</si>
  <si>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</si>
  <si>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</si>
  <si>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</si>
  <si>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</si>
  <si>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</si>
  <si>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</si>
  <si>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</si>
  <si>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</si>
  <si>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</si>
  <si>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</si>
  <si>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</si>
  <si>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</si>
  <si>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</si>
  <si>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</si>
  <si>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</si>
  <si>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</si>
  <si>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</si>
  <si>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</si>
  <si>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</si>
  <si>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</si>
  <si>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</si>
  <si>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</si>
  <si>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</si>
  <si>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</si>
  <si>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</si>
  <si>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</si>
  <si>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</si>
  <si>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</si>
  <si>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</si>
  <si>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</si>
  <si>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</si>
  <si>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</si>
  <si>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</si>
  <si>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</si>
  <si>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</si>
  <si>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</si>
  <si>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</si>
  <si>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</si>
  <si>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</si>
  <si>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</si>
  <si>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</si>
  <si>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</si>
  <si>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</si>
  <si>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</si>
  <si>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</si>
  <si>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</si>
  <si>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</si>
  <si>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</si>
  <si>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</si>
  <si>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</si>
  <si>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</si>
  <si>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</si>
  <si>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</si>
  <si>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</si>
  <si>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</si>
  <si>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</si>
  <si>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</si>
  <si>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</si>
  <si>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</si>
  <si>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</si>
  <si>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</si>
  <si>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</si>
  <si>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</si>
  <si>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</si>
  <si>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</si>
  <si>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</si>
  <si>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</si>
  <si>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</si>
  <si>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</si>
  <si>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</si>
  <si>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</si>
  <si>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</si>
  <si>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</si>
  <si>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</si>
  <si>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</si>
  <si>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</si>
  <si>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</si>
  <si>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</si>
  <si>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</si>
  <si>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</si>
  <si>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</si>
  <si>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</si>
  <si>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</si>
  <si>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</si>
  <si>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</si>
  <si>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</si>
  <si>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</si>
  <si>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</si>
  <si>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</si>
  <si>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</si>
  <si>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</si>
  <si>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</si>
  <si>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</si>
  <si>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</si>
  <si>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</si>
  <si>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</si>
  <si>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</si>
  <si>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</si>
  <si>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</si>
  <si>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</si>
  <si>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</si>
  <si>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</si>
  <si>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</si>
  <si>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</si>
  <si>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</si>
  <si>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</si>
  <si>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</si>
  <si>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</si>
  <si>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</si>
  <si>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</si>
  <si>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</si>
  <si>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</si>
  <si>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</si>
  <si>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</si>
  <si>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</si>
  <si>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</si>
  <si>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</si>
  <si>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</si>
  <si>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</si>
  <si>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</si>
  <si>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</si>
  <si>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</si>
  <si>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</si>
  <si>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</si>
  <si>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</si>
  <si>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</si>
  <si>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</si>
  <si>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</si>
  <si>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</si>
  <si>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</si>
  <si>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</si>
  <si>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</si>
  <si>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</si>
  <si>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</si>
  <si>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</si>
  <si>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</si>
  <si>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</si>
  <si>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</si>
  <si>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</si>
  <si>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</si>
  <si>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</si>
  <si>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</si>
  <si>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</si>
  <si>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</si>
  <si>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</si>
  <si>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</si>
  <si>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</si>
  <si>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</si>
  <si>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</si>
  <si>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</si>
  <si>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</si>
  <si>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</si>
  <si>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</si>
  <si>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</si>
  <si>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</si>
  <si>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</si>
  <si>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</si>
  <si>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</si>
  <si>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</si>
  <si>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</si>
  <si>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</si>
  <si>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</si>
  <si>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</si>
  <si>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</si>
  <si>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</si>
  <si>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</si>
  <si>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</si>
  <si>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</si>
  <si>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</si>
  <si>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</si>
  <si>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</si>
  <si>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</si>
  <si>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</si>
  <si>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</si>
  <si>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</si>
  <si>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</si>
  <si>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</si>
  <si>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</si>
  <si>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</si>
  <si>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</si>
  <si>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</si>
  <si>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</si>
  <si>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</si>
  <si>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</si>
  <si>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</si>
  <si>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</si>
  <si>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</si>
  <si>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</si>
  <si>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</si>
  <si>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</si>
  <si>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</si>
  <si>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</si>
  <si>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</si>
  <si>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</si>
  <si>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</si>
  <si>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</si>
  <si>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</si>
  <si>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</si>
  <si>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</si>
  <si>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</si>
  <si>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</si>
  <si>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</si>
  <si>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</si>
  <si>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</si>
  <si>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</si>
  <si>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</si>
  <si>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</si>
  <si>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</si>
  <si>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</si>
  <si>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</si>
  <si>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</si>
  <si>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</si>
  <si>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</si>
  <si>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</si>
  <si>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</si>
  <si>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</si>
  <si>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</si>
  <si>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</si>
  <si>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</si>
  <si>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</si>
  <si>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</si>
  <si>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</si>
  <si>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</si>
  <si>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</si>
  <si>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</si>
  <si>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</si>
  <si>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</si>
  <si>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</si>
  <si>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</si>
  <si>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</si>
  <si>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</si>
  <si>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</si>
  <si>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</si>
  <si>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</si>
  <si>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</si>
  <si>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</si>
  <si>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</si>
  <si>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</si>
  <si>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</si>
  <si>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</si>
  <si>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</si>
  <si>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</si>
  <si>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</si>
  <si>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</si>
  <si>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</si>
  <si>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</si>
  <si>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</si>
  <si>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</si>
  <si>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</si>
  <si>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</si>
  <si>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</si>
  <si>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</si>
  <si>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</si>
  <si>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</si>
  <si>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</si>
  <si>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</si>
  <si>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</si>
  <si>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</si>
  <si>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</si>
  <si>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</si>
  <si>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</si>
  <si>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</si>
  <si>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</si>
  <si>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</si>
  <si>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</si>
  <si>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</si>
  <si>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</si>
  <si>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</si>
  <si>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</si>
  <si>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</si>
  <si>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</si>
  <si>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</si>
  <si>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</si>
  <si>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</si>
  <si>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</si>
  <si>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</si>
  <si>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</si>
  <si>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</si>
  <si>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</si>
  <si>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</si>
  <si>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</si>
  <si>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</si>
  <si>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</si>
  <si>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</si>
  <si>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</si>
  <si>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</si>
  <si>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</si>
  <si>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</si>
  <si>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</si>
  <si>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</si>
  <si>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</si>
  <si>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</si>
  <si>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</si>
  <si>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</si>
  <si>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</si>
  <si>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</si>
  <si>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</si>
  <si>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</si>
  <si>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</si>
  <si>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</si>
  <si>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</si>
  <si>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</si>
  <si>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</si>
  <si>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</si>
  <si>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</si>
  <si>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</si>
  <si>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</si>
  <si>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</si>
  <si>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</si>
  <si>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</si>
  <si>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</si>
  <si>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</si>
  <si>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</si>
  <si>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</si>
  <si>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</si>
  <si>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</si>
  <si>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</si>
  <si>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</si>
  <si>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</si>
  <si>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</si>
  <si>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</si>
  <si>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</si>
  <si>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</si>
  <si>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</si>
  <si>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</si>
  <si>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</si>
  <si>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</si>
  <si>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</si>
  <si>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</si>
  <si>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</si>
  <si>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</si>
  <si>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</si>
  <si>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</si>
  <si>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</si>
  <si>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</si>
  <si>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</si>
  <si>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</si>
  <si>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</si>
  <si>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</si>
  <si>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</si>
  <si>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</si>
  <si>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</si>
  <si>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</si>
  <si>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</si>
  <si>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</si>
  <si>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</si>
  <si>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</si>
  <si>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</si>
  <si>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</si>
  <si>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</si>
  <si>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</si>
  <si>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</si>
  <si>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</si>
  <si>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</si>
  <si>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</si>
  <si>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</si>
  <si>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</si>
  <si>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</si>
  <si>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</si>
  <si>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</si>
  <si>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</si>
  <si>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</si>
  <si>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</si>
  <si>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</si>
  <si>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</si>
  <si>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</si>
  <si>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</si>
  <si>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</si>
  <si>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</si>
  <si>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</si>
  <si>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</si>
  <si>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</si>
  <si>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</si>
  <si>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</si>
  <si>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</si>
  <si>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</si>
  <si>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</si>
  <si>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</si>
  <si>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</si>
  <si>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</si>
  <si>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</si>
  <si>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</si>
  <si>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</si>
  <si>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</si>
  <si>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</si>
  <si>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</si>
  <si>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</si>
  <si>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</si>
  <si>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</si>
  <si>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</si>
  <si>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</si>
  <si>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</si>
  <si>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</si>
  <si>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</si>
  <si>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</si>
  <si>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</si>
  <si>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</si>
  <si>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</si>
  <si>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</si>
  <si>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</si>
  <si>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</si>
  <si>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</si>
  <si>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</si>
  <si>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</si>
  <si>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</si>
  <si>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</si>
  <si>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</si>
  <si>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</si>
  <si>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</si>
  <si>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</si>
  <si>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</si>
  <si>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</si>
  <si>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</si>
  <si>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</si>
  <si>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</si>
  <si>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</si>
  <si>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</si>
  <si>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</si>
  <si>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</si>
  <si>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</si>
  <si>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</si>
  <si>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</si>
  <si>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</si>
  <si>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</si>
  <si>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</si>
  <si>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</si>
  <si>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</si>
  <si>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</si>
  <si>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</si>
  <si>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</si>
  <si>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</si>
  <si>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</si>
  <si>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</si>
  <si>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</si>
  <si>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</si>
  <si>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</si>
  <si>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</si>
  <si>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</si>
  <si>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</si>
  <si>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</si>
  <si>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</si>
  <si>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</si>
  <si>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</si>
  <si>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</si>
  <si>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</si>
  <si>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</si>
  <si>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</si>
  <si>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</si>
  <si>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</si>
  <si>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</si>
  <si>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</si>
  <si>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</si>
  <si>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</si>
  <si>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</si>
  <si>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</si>
  <si>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</si>
  <si>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</si>
  <si>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</si>
  <si>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</si>
  <si>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</si>
  <si>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</si>
  <si>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</si>
  <si>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</si>
  <si>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</si>
  <si>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</si>
  <si>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</si>
  <si>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</si>
  <si>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</si>
  <si>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</si>
  <si>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</si>
  <si>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</si>
  <si>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</si>
  <si>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</si>
  <si>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</si>
  <si>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</si>
  <si>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</si>
  <si>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</si>
  <si>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</si>
  <si>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</si>
  <si>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</si>
  <si>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</si>
  <si>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</si>
  <si>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</si>
  <si>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</si>
  <si>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</si>
  <si>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</si>
  <si>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</si>
  <si>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</si>
  <si>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</si>
  <si>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</si>
  <si>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</si>
  <si>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</si>
  <si>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</si>
  <si>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</si>
  <si>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</si>
  <si>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</si>
  <si>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</si>
  <si>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</si>
  <si>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</si>
  <si>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</si>
  <si>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</si>
  <si>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</si>
  <si>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</si>
  <si>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</si>
  <si>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</si>
  <si>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</si>
  <si>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</si>
  <si>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</si>
  <si>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</si>
  <si>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</si>
  <si>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</si>
  <si>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</si>
  <si>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</si>
  <si>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</si>
  <si>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</si>
  <si>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</si>
  <si>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</si>
  <si>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</si>
  <si>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</si>
  <si>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</si>
  <si>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</si>
  <si>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</si>
  <si>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</si>
  <si>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</si>
  <si>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</si>
  <si>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</si>
  <si>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</si>
  <si>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</si>
  <si>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</si>
  <si>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</si>
  <si>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</si>
  <si>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</si>
  <si>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</si>
  <si>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</si>
  <si>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</si>
  <si>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</si>
  <si>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</si>
  <si>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</si>
  <si>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</si>
  <si>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</si>
  <si>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</si>
  <si>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</si>
  <si>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</si>
  <si>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</si>
  <si>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</si>
  <si>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</si>
  <si>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</si>
  <si>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</si>
  <si>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</si>
  <si>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</si>
  <si>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</si>
  <si>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</si>
  <si>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</si>
  <si>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</si>
  <si>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</si>
  <si>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</si>
  <si>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</si>
  <si>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</si>
  <si>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</si>
  <si>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</si>
  <si>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</si>
  <si>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</si>
  <si>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</si>
  <si>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</si>
  <si>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</si>
  <si>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</si>
  <si>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</si>
  <si>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</si>
  <si>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</si>
  <si>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</si>
  <si>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</si>
  <si>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</si>
  <si>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</si>
  <si>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</si>
  <si>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</si>
  <si>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</si>
  <si>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</si>
  <si>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</si>
  <si>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</si>
  <si>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</si>
  <si>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</si>
  <si>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</si>
  <si>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</si>
  <si>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</si>
  <si>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</si>
  <si>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</si>
  <si>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</si>
  <si>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</si>
  <si>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</si>
  <si>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</si>
  <si>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</si>
  <si>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</si>
  <si>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</si>
  <si>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</si>
  <si>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</si>
  <si>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</si>
  <si>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</si>
  <si>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</si>
  <si>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</si>
  <si>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</si>
  <si>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</si>
  <si>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</si>
  <si>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</si>
  <si>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</si>
  <si>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</si>
  <si>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</si>
  <si>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</si>
  <si>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</si>
  <si>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</si>
  <si>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</si>
  <si>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</si>
  <si>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</si>
  <si>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</si>
  <si>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</si>
  <si>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</si>
  <si>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</si>
  <si>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</si>
  <si>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</si>
  <si>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</si>
  <si>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</si>
  <si>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</si>
  <si>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</si>
  <si>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</si>
  <si>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</si>
  <si>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</si>
  <si>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</si>
  <si>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</si>
  <si>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</si>
  <si>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</si>
  <si>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</si>
  <si>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</si>
  <si>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</si>
  <si>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</si>
  <si>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</si>
  <si>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</si>
  <si>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</si>
  <si>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</si>
  <si>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</si>
  <si>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</si>
  <si>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</si>
  <si>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</si>
  <si>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</si>
  <si>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</si>
  <si>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</si>
  <si>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</si>
  <si>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</si>
  <si>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</si>
  <si>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</si>
  <si>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</si>
  <si>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</si>
  <si>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</si>
  <si>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</si>
  <si>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</si>
  <si>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</si>
  <si>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</si>
  <si>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</si>
  <si>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</si>
  <si>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</si>
  <si>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</si>
  <si>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</si>
  <si>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</si>
  <si>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</si>
  <si>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</si>
  <si>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</si>
  <si>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</si>
  <si>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</si>
  <si>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</si>
  <si>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</si>
  <si>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</si>
  <si>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</si>
  <si>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</si>
  <si>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</si>
  <si>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</si>
  <si>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</si>
  <si>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</si>
  <si>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</si>
  <si>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</si>
  <si>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</si>
  <si>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</si>
  <si>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</si>
  <si>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</si>
  <si>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</si>
  <si>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</si>
  <si>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</si>
  <si>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</si>
  <si>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</si>
  <si>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</si>
  <si>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</si>
  <si>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</si>
  <si>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</si>
  <si>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</si>
  <si>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</si>
  <si>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</si>
  <si>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</si>
  <si>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</si>
  <si>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</si>
  <si>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</si>
  <si>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</si>
  <si>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</si>
  <si>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</si>
  <si>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</si>
  <si>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</si>
  <si>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</si>
  <si>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</si>
  <si>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</si>
  <si>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</si>
  <si>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</si>
  <si>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</si>
  <si>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</si>
  <si>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</si>
  <si>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</si>
  <si>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</si>
  <si>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</si>
  <si>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</si>
  <si>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</si>
  <si>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</si>
  <si>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</si>
  <si>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</si>
  <si>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</si>
  <si>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</si>
  <si>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</si>
  <si>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</si>
  <si>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</si>
  <si>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</si>
  <si>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</si>
  <si>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</si>
  <si>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</si>
  <si>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</si>
  <si>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</si>
  <si>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</si>
  <si>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</si>
  <si>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</si>
  <si>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</si>
  <si>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</si>
  <si>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</si>
  <si>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</si>
  <si>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</si>
  <si>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</si>
  <si>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</si>
  <si>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</si>
  <si>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</si>
  <si>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</si>
  <si>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</si>
  <si>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</si>
  <si>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</si>
  <si>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</si>
  <si>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</si>
  <si>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</si>
  <si>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</si>
  <si>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</si>
  <si>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</si>
  <si>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</si>
  <si>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</si>
  <si>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</si>
  <si>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</si>
  <si>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</si>
  <si>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</si>
  <si>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</si>
  <si>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</si>
  <si>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</si>
  <si>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</si>
  <si>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</si>
  <si>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</si>
  <si>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</si>
  <si>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</si>
  <si>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</si>
  <si>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</si>
  <si>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</si>
  <si>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</si>
  <si>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</si>
  <si>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</si>
  <si>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</si>
  <si>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</si>
  <si>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</si>
  <si>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</si>
  <si>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</si>
  <si>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</si>
  <si>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</si>
  <si>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</si>
  <si>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</si>
  <si>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</si>
  <si>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</si>
  <si>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</si>
  <si>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</si>
  <si>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</si>
  <si>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</si>
  <si>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</si>
  <si>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</si>
  <si>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</si>
  <si>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</si>
  <si>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</si>
  <si>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</si>
  <si>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</si>
  <si>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</si>
  <si>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</si>
  <si>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</si>
  <si>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</si>
  <si>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</si>
  <si>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</si>
  <si>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</si>
  <si>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</si>
  <si>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</si>
  <si>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</si>
  <si>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</si>
  <si>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</si>
  <si>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</si>
  <si>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</si>
  <si>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</si>
  <si>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</si>
  <si>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</si>
  <si>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</si>
  <si>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</si>
  <si>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</si>
  <si>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</si>
  <si>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</si>
  <si>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</si>
  <si>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</si>
  <si>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</si>
  <si>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</si>
  <si>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</si>
  <si>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</si>
  <si>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</si>
  <si>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</si>
  <si>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</si>
  <si>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</si>
  <si>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</si>
  <si>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</si>
  <si>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</si>
  <si>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</si>
  <si>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</si>
  <si>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</si>
  <si>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</si>
  <si>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</si>
  <si>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</si>
  <si>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</si>
  <si>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</si>
  <si>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</si>
  <si>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</si>
  <si>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</si>
  <si>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</si>
  <si>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</si>
  <si>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</si>
  <si>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</si>
  <si>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</si>
  <si>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</si>
  <si>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</si>
  <si>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</si>
  <si>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</si>
  <si>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</si>
  <si>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</si>
  <si>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</si>
  <si>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</si>
  <si>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</si>
  <si>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</si>
  <si>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</si>
  <si>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</si>
  <si>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</si>
  <si>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</si>
  <si>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</si>
  <si>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</si>
  <si>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</si>
  <si>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</si>
  <si>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</si>
  <si>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</si>
  <si>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</si>
  <si>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</si>
  <si>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</si>
  <si>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</si>
  <si>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</si>
  <si>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</si>
  <si>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</si>
  <si>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</si>
  <si>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</si>
  <si>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</si>
  <si>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</si>
  <si>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</si>
  <si>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</si>
  <si>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</si>
  <si>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</si>
  <si>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</si>
  <si>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</si>
  <si>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</si>
  <si>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</si>
  <si>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</si>
  <si>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</si>
  <si>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</si>
  <si>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</si>
  <si>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</si>
  <si>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</si>
  <si>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</si>
  <si>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</si>
  <si>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</si>
  <si>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</si>
  <si>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</si>
  <si>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</si>
  <si>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</si>
  <si>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</si>
  <si>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</si>
  <si>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</si>
  <si>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</si>
  <si>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</si>
  <si>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</si>
  <si>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</si>
  <si>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</si>
  <si>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</si>
  <si>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</si>
  <si>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</si>
  <si>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</si>
  <si>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</si>
  <si>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</si>
  <si>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</si>
  <si>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</si>
  <si>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</si>
  <si>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</si>
  <si>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</si>
  <si>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</si>
  <si>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</si>
  <si>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</si>
  <si>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</si>
  <si>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</si>
  <si>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</si>
  <si>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</si>
  <si>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</si>
  <si>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</si>
  <si>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</si>
  <si>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</si>
  <si>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</si>
  <si>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</si>
  <si>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</si>
  <si>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</si>
  <si>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</si>
  <si>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</si>
  <si>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</si>
  <si>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</si>
  <si>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</si>
  <si>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</si>
  <si>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</si>
  <si>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</si>
  <si>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</si>
  <si>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</si>
  <si>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</si>
  <si>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</si>
  <si>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</si>
  <si>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</si>
  <si>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</si>
  <si>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</si>
  <si>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</si>
  <si>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</si>
  <si>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</si>
  <si>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</si>
  <si>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</si>
  <si>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</si>
  <si>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</si>
  <si>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</si>
  <si>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</si>
  <si>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</si>
  <si>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</si>
  <si>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</si>
  <si>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</si>
  <si>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</si>
  <si>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</si>
  <si>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</si>
  <si>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</si>
  <si>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</si>
  <si>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</si>
  <si>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</si>
  <si>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</si>
  <si>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</si>
  <si>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</si>
  <si>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</si>
  <si>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</si>
  <si>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</si>
  <si>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</si>
  <si>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</si>
  <si>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</si>
  <si>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</si>
  <si>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</si>
  <si>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</si>
  <si>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</si>
  <si>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</si>
  <si>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</si>
  <si>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</si>
  <si>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</si>
  <si>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</si>
  <si>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</si>
  <si>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</si>
  <si>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</si>
  <si>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</si>
  <si>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</si>
  <si>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</si>
  <si>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</si>
  <si>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</si>
  <si>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</si>
  <si>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</si>
  <si>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</si>
  <si>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</si>
  <si>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</si>
  <si>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</si>
  <si>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</si>
  <si>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</si>
  <si>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</si>
  <si>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</si>
  <si>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</si>
  <si>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</si>
  <si>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</si>
  <si>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</si>
  <si>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</si>
  <si>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</si>
  <si>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</si>
  <si>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</si>
  <si>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</si>
  <si>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</si>
  <si>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</si>
  <si>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</si>
  <si>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</si>
  <si>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</si>
  <si>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</si>
  <si>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</si>
  <si>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</si>
  <si>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</si>
  <si>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</si>
  <si>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</si>
  <si>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</si>
  <si>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</si>
  <si>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</si>
  <si>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</si>
  <si>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</si>
  <si>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</si>
  <si>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</si>
  <si>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</si>
  <si>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</si>
  <si>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</si>
  <si>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</si>
  <si>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</si>
  <si>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</si>
  <si>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</si>
  <si>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</si>
  <si>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</si>
  <si>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</si>
  <si>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</si>
  <si>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</si>
  <si>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</si>
  <si>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</si>
  <si>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</si>
  <si>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</si>
  <si>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</si>
  <si>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</si>
  <si>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</si>
  <si>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</si>
  <si>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</si>
  <si>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</si>
  <si>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</si>
  <si>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</si>
  <si>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</si>
  <si>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</si>
  <si>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</si>
  <si>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</si>
  <si>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</si>
  <si>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</si>
  <si>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</si>
  <si>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</si>
  <si>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</si>
  <si>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</si>
  <si>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</si>
  <si>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</si>
  <si>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</si>
  <si>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</si>
  <si>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</si>
  <si>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</si>
  <si>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</si>
  <si>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</si>
  <si>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</si>
  <si>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</si>
  <si>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</si>
  <si>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</si>
  <si>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</si>
  <si>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</si>
  <si>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</si>
  <si>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</si>
  <si>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</si>
  <si>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</si>
  <si>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</si>
  <si>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</si>
  <si>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</si>
  <si>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</si>
  <si>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</si>
  <si>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</si>
  <si>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</si>
  <si>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</si>
  <si>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</si>
  <si>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</si>
  <si>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</si>
  <si>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</si>
  <si>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</si>
  <si>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</si>
  <si>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</si>
  <si>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</si>
  <si>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</si>
  <si>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</si>
  <si>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</si>
  <si>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</si>
  <si>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</si>
  <si>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</si>
  <si>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</si>
  <si>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</si>
  <si>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</si>
  <si>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</si>
  <si>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</si>
  <si>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</si>
  <si>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</si>
  <si>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</si>
  <si>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</si>
  <si>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</si>
  <si>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</si>
  <si>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</si>
  <si>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</si>
  <si>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</si>
  <si>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</si>
  <si>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</si>
  <si>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</si>
  <si>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</si>
  <si>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</si>
  <si>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</si>
  <si>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</si>
  <si>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</si>
  <si>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</si>
  <si>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</si>
  <si>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</si>
  <si>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</si>
  <si>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</si>
  <si>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</si>
  <si>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</si>
  <si>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</si>
  <si>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</si>
  <si>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</si>
  <si>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</si>
  <si>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</si>
  <si>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</si>
  <si>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</si>
  <si>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</si>
  <si>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</si>
  <si>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</si>
  <si>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</si>
  <si>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</si>
  <si>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</si>
  <si>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</si>
  <si>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</si>
  <si>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</si>
  <si>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</si>
  <si>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</si>
  <si>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</si>
  <si>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</si>
  <si>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</si>
  <si>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</si>
  <si>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</si>
  <si>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</si>
  <si>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</si>
  <si>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</si>
  <si>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</si>
  <si>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</si>
  <si>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</si>
  <si>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</si>
  <si>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</si>
  <si>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</si>
  <si>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</si>
  <si>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</si>
  <si>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</si>
  <si>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</si>
  <si>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</si>
  <si>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</si>
  <si>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</si>
  <si>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</si>
  <si>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</si>
  <si>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</si>
  <si>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</si>
  <si>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</si>
  <si>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</si>
  <si>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</si>
  <si>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</si>
  <si>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</si>
  <si>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</si>
  <si>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</si>
  <si>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</si>
  <si>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</si>
  <si>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</si>
  <si>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</si>
  <si>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</si>
  <si>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</si>
  <si>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</si>
  <si>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</si>
  <si>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</si>
  <si>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</si>
  <si>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</si>
  <si>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</si>
  <si>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</si>
  <si>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</si>
  <si>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</si>
  <si>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</si>
  <si>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</si>
  <si>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</si>
  <si>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</si>
  <si>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</si>
  <si>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</si>
  <si>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</si>
  <si>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</si>
  <si>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</si>
  <si>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</si>
  <si>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</si>
  <si>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</si>
  <si>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</si>
  <si>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</si>
  <si>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</si>
  <si>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</si>
  <si>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</si>
  <si>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</si>
  <si>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</si>
  <si>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</si>
  <si>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</si>
  <si>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</si>
  <si>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</si>
  <si>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</si>
  <si>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</si>
  <si>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</si>
  <si>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</si>
  <si>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</si>
  <si>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</si>
  <si>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</si>
  <si>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</si>
  <si>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</si>
  <si>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</si>
  <si>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</si>
  <si>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</si>
  <si>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</si>
  <si>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</si>
  <si>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</si>
  <si>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</si>
  <si>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</si>
  <si>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</si>
  <si>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</si>
  <si>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</si>
  <si>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</si>
  <si>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</si>
  <si>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</si>
  <si>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</si>
  <si>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</si>
  <si>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</si>
  <si>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</si>
  <si>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</si>
  <si>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</si>
  <si>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</si>
  <si>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</si>
  <si>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</si>
  <si>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</si>
  <si>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</si>
  <si>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</si>
  <si>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</si>
  <si>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</si>
  <si>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</si>
  <si>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</si>
  <si>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</si>
  <si>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</si>
  <si>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</si>
  <si>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</si>
  <si>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</si>
  <si>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</si>
  <si>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</si>
  <si>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</si>
  <si>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</si>
  <si>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</si>
  <si>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</si>
  <si>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</si>
  <si>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</si>
  <si>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</si>
  <si>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</si>
  <si>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</si>
  <si>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</si>
  <si>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</si>
  <si>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</si>
  <si>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</si>
  <si>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</si>
  <si>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</si>
  <si>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</si>
  <si>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</si>
  <si>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</si>
  <si>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</si>
  <si>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</si>
  <si>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</si>
  <si>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</si>
  <si>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</si>
  <si>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</si>
  <si>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</si>
  <si>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</si>
  <si>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</si>
  <si>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</si>
  <si>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</si>
  <si>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</si>
  <si>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</si>
  <si>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</si>
  <si>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</si>
  <si>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</si>
  <si>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</si>
  <si>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</si>
  <si>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</si>
  <si>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</si>
  <si>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</si>
  <si>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</si>
  <si>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</si>
  <si>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</si>
  <si>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</si>
  <si>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</si>
  <si>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</si>
  <si>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</si>
  <si>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</si>
  <si>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</si>
  <si>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</si>
  <si>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</si>
  <si>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</si>
  <si>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</si>
  <si>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</si>
  <si>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</si>
  <si>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</si>
  <si>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</si>
  <si>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</si>
  <si>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</si>
  <si>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</si>
  <si>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</si>
  <si>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</si>
  <si>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</si>
  <si>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</si>
  <si>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</si>
  <si>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</si>
  <si>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</si>
  <si>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</si>
  <si>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</si>
  <si>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</si>
  <si>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</si>
  <si>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</si>
  <si>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</si>
  <si>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</si>
  <si>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</si>
  <si>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</si>
  <si>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</si>
  <si>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</si>
  <si>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</si>
  <si>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</si>
  <si>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</si>
  <si>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</si>
  <si>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</si>
  <si>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</si>
  <si>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</si>
  <si>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</si>
  <si>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</si>
  <si>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</si>
  <si>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</si>
  <si>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</si>
  <si>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</si>
  <si>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</si>
  <si>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</si>
  <si>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</si>
  <si>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</si>
  <si>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</si>
  <si>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</si>
  <si>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</si>
  <si>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</si>
  <si>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</si>
  <si>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</si>
  <si>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</si>
  <si>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</si>
  <si>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</si>
  <si>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</si>
  <si>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</si>
  <si>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</si>
  <si>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</si>
  <si>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</si>
  <si>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</si>
  <si>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</si>
  <si>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</si>
  <si>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</si>
  <si>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</si>
  <si>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</si>
  <si>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</si>
  <si>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</si>
  <si>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</si>
  <si>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</si>
  <si>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</si>
  <si>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</si>
  <si>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</si>
  <si>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</si>
  <si>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</si>
  <si>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</si>
  <si>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</si>
  <si>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</si>
  <si>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</si>
  <si>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</si>
  <si>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</si>
  <si>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</si>
  <si>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</si>
  <si>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</si>
  <si>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</si>
  <si>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</si>
  <si>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</si>
  <si>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</si>
  <si>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</si>
  <si>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</si>
  <si>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</si>
  <si>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</si>
  <si>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</si>
  <si>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</si>
  <si>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</si>
  <si>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</si>
  <si>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</si>
  <si>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</si>
  <si>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</si>
  <si>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</si>
  <si>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</si>
  <si>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</si>
  <si>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</si>
  <si>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</si>
  <si>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</si>
  <si>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</si>
  <si>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</si>
  <si>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</si>
  <si>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</si>
  <si>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</si>
  <si>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</si>
  <si>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</si>
  <si>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</si>
  <si>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</si>
  <si>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</si>
  <si>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</si>
  <si>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</si>
  <si>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</si>
  <si>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</si>
  <si>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</si>
  <si>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</si>
  <si>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</si>
  <si>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</si>
  <si>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</si>
  <si>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</si>
  <si>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</si>
  <si>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</si>
  <si>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</si>
  <si>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</si>
  <si>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</si>
  <si>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</si>
  <si>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</si>
  <si>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</si>
  <si>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</si>
  <si>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</si>
  <si>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</si>
  <si>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</si>
  <si>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</si>
  <si>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</si>
  <si>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</si>
  <si>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</si>
  <si>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</si>
  <si>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</si>
  <si>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</si>
  <si>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</si>
  <si>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</si>
  <si>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</si>
  <si>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</si>
  <si>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</si>
  <si>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</si>
  <si>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</si>
  <si>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</si>
  <si>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</si>
  <si>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</si>
  <si>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</si>
  <si>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</si>
  <si>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</si>
  <si>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</si>
  <si>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</si>
  <si>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</si>
  <si>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</si>
  <si>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</si>
  <si>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</si>
  <si>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</si>
  <si>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</si>
  <si>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</si>
  <si>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</si>
  <si>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</si>
  <si>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</si>
  <si>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</si>
  <si>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</si>
  <si>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</si>
  <si>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</si>
  <si>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</si>
  <si>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</si>
  <si>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</si>
  <si>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</si>
  <si>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</si>
  <si>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</si>
  <si>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</si>
  <si>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</si>
  <si>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</si>
  <si>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</si>
  <si>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</si>
  <si>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</si>
  <si>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</si>
  <si>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</si>
  <si>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</si>
  <si>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</si>
  <si>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</si>
  <si>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</si>
  <si>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</si>
  <si>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</si>
  <si>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</si>
  <si>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</si>
  <si>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</si>
  <si>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</si>
  <si>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</si>
  <si>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</si>
  <si>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</si>
  <si>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</si>
  <si>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</si>
  <si>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</si>
  <si>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</si>
  <si>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</si>
  <si>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</si>
  <si>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</si>
  <si>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</si>
  <si>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</si>
  <si>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</si>
  <si>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</si>
  <si>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</si>
  <si>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</si>
  <si>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</si>
  <si>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</si>
  <si>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</si>
  <si>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</si>
  <si>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</si>
  <si>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</si>
  <si>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</si>
  <si>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</si>
  <si>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</si>
  <si>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</si>
  <si>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</si>
  <si>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</si>
  <si>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</si>
  <si>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</si>
  <si>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</si>
  <si>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</si>
  <si>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</si>
  <si>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</si>
  <si>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</si>
  <si>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</si>
  <si>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</si>
  <si>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</si>
  <si>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</si>
  <si>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</si>
  <si>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</si>
  <si>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</si>
  <si>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</si>
  <si>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</si>
  <si>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</si>
  <si>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</si>
  <si>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</si>
  <si>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</si>
  <si>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</si>
  <si>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</si>
  <si>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</si>
  <si>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</si>
  <si>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</si>
  <si>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</si>
  <si>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</si>
  <si>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</si>
  <si>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</si>
  <si>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</si>
  <si>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</si>
  <si>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</si>
  <si>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</si>
  <si>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</si>
  <si>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</si>
  <si>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</si>
  <si>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</si>
  <si>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</si>
  <si>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</si>
  <si>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</si>
  <si>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</si>
  <si>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</si>
  <si>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</si>
  <si>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</si>
  <si>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</si>
  <si>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</si>
  <si>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</si>
  <si>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</si>
  <si>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</si>
  <si>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</si>
  <si>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</si>
  <si>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</si>
  <si>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</si>
  <si>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</si>
  <si>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</si>
  <si>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</si>
  <si>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</si>
  <si>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</si>
  <si>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</si>
  <si>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</si>
  <si>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</si>
  <si>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</si>
  <si>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</si>
  <si>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</si>
  <si>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</si>
  <si>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</si>
  <si>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</si>
  <si>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</si>
  <si>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</si>
  <si>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</si>
  <si>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</si>
  <si>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</si>
  <si>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</si>
  <si>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</si>
  <si>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</si>
  <si>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</si>
  <si>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</si>
  <si>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</si>
  <si>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</si>
  <si>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</si>
  <si>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</si>
  <si>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</si>
  <si>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</si>
  <si>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</si>
  <si>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</si>
  <si>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</si>
  <si>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</si>
  <si>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</si>
  <si>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</si>
  <si>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</si>
  <si>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</si>
  <si>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</si>
  <si>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</si>
  <si>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</si>
  <si>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</si>
  <si>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</si>
  <si>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</si>
  <si>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</si>
  <si>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</si>
  <si>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</si>
  <si>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</si>
  <si>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</si>
  <si>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</si>
  <si>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</si>
  <si>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</si>
  <si>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</si>
  <si>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</si>
  <si>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</si>
  <si>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</si>
  <si>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</si>
  <si>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</si>
  <si>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</si>
  <si>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</si>
  <si>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</si>
  <si>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</si>
  <si>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</si>
  <si>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</si>
  <si>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</si>
  <si>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</si>
  <si>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</si>
  <si>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</si>
  <si>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</si>
  <si>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</si>
  <si>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</si>
  <si>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</si>
  <si>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</si>
  <si>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</si>
  <si>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</si>
  <si>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</si>
  <si>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</si>
  <si>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</si>
  <si>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</si>
  <si>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</si>
  <si>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</si>
  <si>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</si>
  <si>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</si>
  <si>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</si>
  <si>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</si>
  <si>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</si>
  <si>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</si>
  <si>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</si>
  <si>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</si>
  <si>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</si>
  <si>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</si>
  <si>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</si>
  <si>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</si>
  <si>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</si>
  <si>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</si>
  <si>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</si>
  <si>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</si>
  <si>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</si>
  <si>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</si>
  <si>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</si>
  <si>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</si>
  <si>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</si>
  <si>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</si>
  <si>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</si>
  <si>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</si>
  <si>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</si>
  <si>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</si>
  <si>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</si>
  <si>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</si>
  <si>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</si>
  <si>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</si>
  <si>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</si>
  <si>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</si>
  <si>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</si>
  <si>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</si>
  <si>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</si>
  <si>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</si>
  <si>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</si>
  <si>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</si>
  <si>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</si>
  <si>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</si>
  <si>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</si>
  <si>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</si>
  <si>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</si>
  <si>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</si>
  <si>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</si>
  <si>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</si>
  <si>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</si>
  <si>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</si>
  <si>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</si>
  <si>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</si>
  <si>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</si>
  <si>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</si>
  <si>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</si>
  <si>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</si>
  <si>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</si>
  <si>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</si>
  <si>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</si>
  <si>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</si>
  <si>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</si>
  <si>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</si>
  <si>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</si>
  <si>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</si>
  <si>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</si>
  <si>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</si>
  <si>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</si>
  <si>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</si>
  <si>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</si>
  <si>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</si>
  <si>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</si>
  <si>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</si>
  <si>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</si>
  <si>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</si>
  <si>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</si>
  <si>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</si>
  <si>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</si>
  <si>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</si>
  <si>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</si>
  <si>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</si>
  <si>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</si>
  <si>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</si>
  <si>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</si>
  <si>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</si>
  <si>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</si>
  <si>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</si>
  <si>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</si>
  <si>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</si>
  <si>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</si>
  <si>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</si>
  <si>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</si>
  <si>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</si>
  <si>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</si>
  <si>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</si>
  <si>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</si>
  <si>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</si>
  <si>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</si>
  <si>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</si>
  <si>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</si>
  <si>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</si>
  <si>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</si>
  <si>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</si>
  <si>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</si>
  <si>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</si>
  <si>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</si>
  <si>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</si>
  <si>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</si>
  <si>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</si>
  <si>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</si>
  <si>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</si>
  <si>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</si>
  <si>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</si>
  <si>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</si>
  <si>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</si>
  <si>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</si>
  <si>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</si>
  <si>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</si>
  <si>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</si>
  <si>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</si>
  <si>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</si>
  <si>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</si>
  <si>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</si>
  <si>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</si>
  <si>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</si>
  <si>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</si>
  <si>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</si>
  <si>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</si>
  <si>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</si>
  <si>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</si>
  <si>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</si>
  <si>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</si>
  <si>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</si>
  <si>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</si>
  <si>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</si>
  <si>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</si>
  <si>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</si>
  <si>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</si>
  <si>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</si>
  <si>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</si>
  <si>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</si>
  <si>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</si>
  <si>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</si>
  <si>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</si>
  <si>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</si>
  <si>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</si>
  <si>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</si>
  <si>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</si>
  <si>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</si>
  <si>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</si>
  <si>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</si>
  <si>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</si>
  <si>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</si>
  <si>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</si>
  <si>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</si>
  <si>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</si>
  <si>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</si>
  <si>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</si>
  <si>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</si>
  <si>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</si>
  <si>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</si>
  <si>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</si>
  <si>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</si>
  <si>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</si>
  <si>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</si>
  <si>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</si>
  <si>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</si>
  <si>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</si>
  <si>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</si>
  <si>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</si>
  <si>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</si>
  <si>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</si>
  <si>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</si>
  <si>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</si>
  <si>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</si>
  <si>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</si>
  <si>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</si>
  <si>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</si>
  <si>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</si>
  <si>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</si>
  <si>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</si>
  <si>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</si>
  <si>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</si>
  <si>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</si>
  <si>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</si>
  <si>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</si>
  <si>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</si>
  <si>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</si>
  <si>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</si>
  <si>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</si>
  <si>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</si>
  <si>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</si>
  <si>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</si>
  <si>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</si>
  <si>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</si>
  <si>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</si>
  <si>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</si>
  <si>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</si>
  <si>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</si>
  <si>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</si>
  <si>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</si>
  <si>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</si>
  <si>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</si>
  <si>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</si>
  <si>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</si>
  <si>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</si>
  <si>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</si>
  <si>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</si>
  <si>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</si>
  <si>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</si>
  <si>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</si>
  <si>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</si>
  <si>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</si>
  <si>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</si>
  <si>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</si>
  <si>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</si>
  <si>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</si>
  <si>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</si>
  <si>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</si>
  <si>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</si>
  <si>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</si>
  <si>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</si>
  <si>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</si>
  <si>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</si>
  <si>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</si>
  <si>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</si>
  <si>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</si>
  <si>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</si>
  <si>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</si>
  <si>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</si>
  <si>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</si>
  <si>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</si>
  <si>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</si>
  <si>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</si>
  <si>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</si>
  <si>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</si>
  <si>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</si>
  <si>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</si>
  <si>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</si>
  <si>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</si>
  <si>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</si>
  <si>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</si>
  <si>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</si>
  <si>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</si>
  <si>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</si>
  <si>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</si>
  <si>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</si>
  <si>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</si>
  <si>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</si>
  <si>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</si>
  <si>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</si>
  <si>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</si>
  <si>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</si>
  <si>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</si>
  <si>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</si>
  <si>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</si>
  <si>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</si>
  <si>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</si>
  <si>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</si>
  <si>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</si>
  <si>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</si>
  <si>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</si>
  <si>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</si>
  <si>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</si>
  <si>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</si>
  <si>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</si>
  <si>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</si>
  <si>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</si>
  <si>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</si>
  <si>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</si>
  <si>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</si>
  <si>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</si>
  <si>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</si>
  <si>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</si>
  <si>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</si>
  <si>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</si>
  <si>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</si>
  <si>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</si>
  <si>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</si>
  <si>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</si>
  <si>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</si>
  <si>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</si>
  <si>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</si>
  <si>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</si>
  <si>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</si>
  <si>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</si>
  <si>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</si>
  <si>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</si>
  <si>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</si>
  <si>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</si>
  <si>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</si>
  <si>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</si>
  <si>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</si>
  <si>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</si>
  <si>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</si>
  <si>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</si>
  <si>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</si>
  <si>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</si>
  <si>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</si>
  <si>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</si>
  <si>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</si>
  <si>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</si>
  <si>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</si>
  <si>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</si>
  <si>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</si>
  <si>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</si>
  <si>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</si>
  <si>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</si>
  <si>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</si>
  <si>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</si>
  <si>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</si>
  <si>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</si>
  <si>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</si>
  <si>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</si>
  <si>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</si>
  <si>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</si>
  <si>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</si>
  <si>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</si>
  <si>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</si>
  <si>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</si>
  <si>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</si>
  <si>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</si>
  <si>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</si>
  <si>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</si>
  <si>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</si>
  <si>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</si>
  <si>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</si>
  <si>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</si>
  <si>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</si>
  <si>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</si>
  <si>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</si>
  <si>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</si>
  <si>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</si>
  <si>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</si>
  <si>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</si>
  <si>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</si>
  <si>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</si>
  <si>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</si>
  <si>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</si>
  <si>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</si>
  <si>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</si>
  <si>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</si>
  <si>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</si>
  <si>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</si>
  <si>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</si>
  <si>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</si>
  <si>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</si>
  <si>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</si>
  <si>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</si>
  <si>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</si>
  <si>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</si>
  <si>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</si>
  <si>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</si>
  <si>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</si>
  <si>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</si>
  <si>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</si>
  <si>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</si>
  <si>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</si>
  <si>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</si>
  <si>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</si>
  <si>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</si>
  <si>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</si>
  <si>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</si>
  <si>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</si>
  <si>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</si>
  <si>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</si>
  <si>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</si>
  <si>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</si>
  <si>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</si>
  <si>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</si>
  <si>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</si>
  <si>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</si>
  <si>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</si>
  <si>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</si>
  <si>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</si>
  <si>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</si>
  <si>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</si>
  <si>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</si>
  <si>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</si>
  <si>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</si>
  <si>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</si>
  <si>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</si>
  <si>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</si>
  <si>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</si>
  <si>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</si>
  <si>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</si>
  <si>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</si>
  <si>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</si>
  <si>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</si>
  <si>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</si>
  <si>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</si>
  <si>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</si>
  <si>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</si>
  <si>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</si>
  <si>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</si>
  <si>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</si>
  <si>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</si>
  <si>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</si>
  <si>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</si>
  <si>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</si>
  <si>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</si>
  <si>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</si>
  <si>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</si>
  <si>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</si>
  <si>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</si>
  <si>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</si>
  <si>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</si>
  <si>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</si>
  <si>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</si>
  <si>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</si>
  <si>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</si>
  <si>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</si>
  <si>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</si>
  <si>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</si>
  <si>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</si>
  <si>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</si>
  <si>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</si>
  <si>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</si>
  <si>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</si>
  <si>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</si>
  <si>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</si>
  <si>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</si>
  <si>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</si>
  <si>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</si>
  <si>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</si>
  <si>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</si>
  <si>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</si>
  <si>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</si>
  <si>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</si>
  <si>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</si>
  <si>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</si>
  <si>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</si>
  <si>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</si>
  <si>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</si>
  <si>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</si>
  <si>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</si>
  <si>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</si>
  <si>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</si>
  <si>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</si>
  <si>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</si>
  <si>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</si>
  <si>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</si>
  <si>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</si>
  <si>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</si>
  <si>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</si>
  <si>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</si>
  <si>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</si>
  <si>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</si>
  <si>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</si>
  <si>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</si>
  <si>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</si>
  <si>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</si>
  <si>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</si>
  <si>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</si>
  <si>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</si>
  <si>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</si>
  <si>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</si>
  <si>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</si>
  <si>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</si>
  <si>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</si>
  <si>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</si>
  <si>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</si>
  <si>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</si>
  <si>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</si>
  <si>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</si>
  <si>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</si>
  <si>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</si>
  <si>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</si>
  <si>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</si>
  <si>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</si>
  <si>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</si>
  <si>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</si>
  <si>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</si>
  <si>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</si>
  <si>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</si>
  <si>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</si>
  <si>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</si>
  <si>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</si>
  <si>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</si>
  <si>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</si>
  <si>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</si>
  <si>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</si>
  <si>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</si>
  <si>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</si>
  <si>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</si>
  <si>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</si>
  <si>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</si>
  <si>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</si>
  <si>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</si>
  <si>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</si>
  <si>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</si>
  <si>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</si>
  <si>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</si>
  <si>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</si>
  <si>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</si>
  <si>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</si>
  <si>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</si>
  <si>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</si>
  <si>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</si>
  <si>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</si>
  <si>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</si>
  <si>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</si>
  <si>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</si>
  <si>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</si>
  <si>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</si>
  <si>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</si>
  <si>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</si>
  <si>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</si>
  <si>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</si>
  <si>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</si>
  <si>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</si>
  <si>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</si>
  <si>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</si>
  <si>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</si>
  <si>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</si>
  <si>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</si>
  <si>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</si>
  <si>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</si>
  <si>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</si>
  <si>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</si>
  <si>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</si>
  <si>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</si>
  <si>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</si>
  <si>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</si>
  <si>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</si>
  <si>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</si>
  <si>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</si>
  <si>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</si>
  <si>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</si>
  <si>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</si>
  <si>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</si>
  <si>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</si>
  <si>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</si>
  <si>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</si>
  <si>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</si>
  <si>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</si>
  <si>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</si>
  <si>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</si>
  <si>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</si>
  <si>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</si>
  <si>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</si>
  <si>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</si>
  <si>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</si>
  <si>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</si>
  <si>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</si>
  <si>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</si>
  <si>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</si>
  <si>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</si>
  <si>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</si>
  <si>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</si>
  <si>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</si>
  <si>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</si>
  <si>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</si>
  <si>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</si>
  <si>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</si>
  <si>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</si>
  <si>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</si>
  <si>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</si>
  <si>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</si>
  <si>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</si>
  <si>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</si>
  <si>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</si>
  <si>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</si>
  <si>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</si>
  <si>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</si>
  <si>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</si>
  <si>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</si>
  <si>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</si>
  <si>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</si>
  <si>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</si>
  <si>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</si>
  <si>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</si>
  <si>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</si>
  <si>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</si>
  <si>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</si>
  <si>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</si>
  <si>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</si>
  <si>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</si>
  <si>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</si>
  <si>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</si>
  <si>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</si>
  <si>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</si>
  <si>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</si>
  <si>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</si>
  <si>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</si>
  <si>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</si>
  <si>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</si>
  <si>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</si>
  <si>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</si>
  <si>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</si>
  <si>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</si>
  <si>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</si>
  <si>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</si>
  <si>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</si>
  <si>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</si>
  <si>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</si>
  <si>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</si>
  <si>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</si>
  <si>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</si>
  <si>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</si>
  <si>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</si>
  <si>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</si>
  <si>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</si>
  <si>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</si>
  <si>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</si>
  <si>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</si>
  <si>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</si>
  <si>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</si>
  <si>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</si>
  <si>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</si>
  <si>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</si>
  <si>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</si>
  <si>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</si>
  <si>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</si>
  <si>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</si>
  <si>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</si>
  <si>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</si>
  <si>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</si>
  <si>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</si>
  <si>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</si>
  <si>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</si>
  <si>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</si>
  <si>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</si>
  <si>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</si>
  <si>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</si>
  <si>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</si>
  <si>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</si>
  <si>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</si>
  <si>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</si>
  <si>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</si>
  <si>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</si>
  <si>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</si>
  <si>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</si>
  <si>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</si>
  <si>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</si>
  <si>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</si>
  <si>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</si>
  <si>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</si>
  <si>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</si>
  <si>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</si>
  <si>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</si>
  <si>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</si>
  <si>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</si>
  <si>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</si>
  <si>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</si>
  <si>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</si>
  <si>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</si>
  <si>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</si>
  <si>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</si>
  <si>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</si>
  <si>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</si>
  <si>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</si>
  <si>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</si>
  <si>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</si>
  <si>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</si>
  <si>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</si>
  <si>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</si>
  <si>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</si>
  <si>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</si>
  <si>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</si>
  <si>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</si>
  <si>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</si>
  <si>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</si>
  <si>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</si>
  <si>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</si>
  <si>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</si>
  <si>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</si>
  <si>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</si>
  <si>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</si>
  <si>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</si>
  <si>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</si>
  <si>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</si>
  <si>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</si>
  <si>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</si>
  <si>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</si>
  <si>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</si>
  <si>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</si>
  <si>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</si>
  <si>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</si>
  <si>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</si>
  <si>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</si>
  <si>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</si>
  <si>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</si>
  <si>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</si>
  <si>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</si>
  <si>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</si>
  <si>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</si>
  <si>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</si>
  <si>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</si>
  <si>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</si>
  <si>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</si>
  <si>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</si>
  <si>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</si>
  <si>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</si>
  <si>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</si>
  <si>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</si>
  <si>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</si>
  <si>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</si>
  <si>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</si>
  <si>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</si>
  <si>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</si>
  <si>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</si>
  <si>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</si>
  <si>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</si>
  <si>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</si>
  <si>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</si>
  <si>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</si>
  <si>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</si>
  <si>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</si>
  <si>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</si>
  <si>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</si>
  <si>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</si>
  <si>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</si>
  <si>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</si>
  <si>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</si>
  <si>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</si>
  <si>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</si>
  <si>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</si>
  <si>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</si>
  <si>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</si>
  <si>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</si>
  <si>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</si>
  <si>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</si>
  <si>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</si>
  <si>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</si>
  <si>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</si>
  <si>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</si>
  <si>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</si>
  <si>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</si>
  <si>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</si>
  <si>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</si>
  <si>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</si>
  <si>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</si>
  <si>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</si>
  <si>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</si>
  <si>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</si>
  <si>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</si>
  <si>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</si>
  <si>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</si>
  <si>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</si>
  <si>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</si>
  <si>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</si>
  <si>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</si>
  <si>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</si>
  <si>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</si>
  <si>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</si>
  <si>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</si>
  <si>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</si>
  <si>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</si>
  <si>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</si>
  <si>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</si>
  <si>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</si>
  <si>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</si>
  <si>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</si>
  <si>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</si>
  <si>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</si>
  <si>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</si>
  <si>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</si>
  <si>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</si>
  <si>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</si>
  <si>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</si>
  <si>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</si>
  <si>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</si>
  <si>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</si>
  <si>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</si>
  <si>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</si>
  <si>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</si>
  <si>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</si>
  <si>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</si>
  <si>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</si>
  <si>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</si>
  <si>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</si>
  <si>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</si>
  <si>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</si>
  <si>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</si>
  <si>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</si>
  <si>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</si>
  <si>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</si>
  <si>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</si>
  <si>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</si>
  <si>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</si>
  <si>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</si>
  <si>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</si>
  <si>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</si>
  <si>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</si>
  <si>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</si>
  <si>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</si>
  <si>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</si>
  <si>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</si>
  <si>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</si>
  <si>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</si>
  <si>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</si>
  <si>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</si>
  <si>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</si>
  <si>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</si>
  <si>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</si>
  <si>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</si>
  <si>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</si>
  <si>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</si>
  <si>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</si>
  <si>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</si>
  <si>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</si>
  <si>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</si>
  <si>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</si>
  <si>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</si>
  <si>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</si>
  <si>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</si>
  <si>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</si>
  <si>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</si>
  <si>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</si>
  <si>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</si>
  <si>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</si>
  <si>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</si>
  <si>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</si>
  <si>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</si>
  <si>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</si>
  <si>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</si>
  <si>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</si>
  <si>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</si>
  <si>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</si>
  <si>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</si>
  <si>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</si>
  <si>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</si>
  <si>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</si>
  <si>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</si>
  <si>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</si>
  <si>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</si>
  <si>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</si>
  <si>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</si>
  <si>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</si>
  <si>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</si>
  <si>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</si>
  <si>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</si>
  <si>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</si>
  <si>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</si>
  <si>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</si>
  <si>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</si>
  <si>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</si>
  <si>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</si>
  <si>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</si>
  <si>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</si>
  <si>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</si>
  <si>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</si>
  <si>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</si>
  <si>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</si>
  <si>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</si>
  <si>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</si>
  <si>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</si>
  <si>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</si>
  <si>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</si>
  <si>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</si>
  <si>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</si>
  <si>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</si>
  <si>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</si>
  <si>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</si>
  <si>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</si>
  <si>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</si>
  <si>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</si>
  <si>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</si>
  <si>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</si>
  <si>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</si>
  <si>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</si>
  <si>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</si>
  <si>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</si>
  <si>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</si>
  <si>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</si>
  <si>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</si>
  <si>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</si>
  <si>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</si>
  <si>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</si>
  <si>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</si>
  <si>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</si>
  <si>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</si>
  <si>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</si>
  <si>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</si>
  <si>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</si>
  <si>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</si>
  <si>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</si>
  <si>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</si>
  <si>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</si>
  <si>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</si>
  <si>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</si>
  <si>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</si>
  <si>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</si>
  <si>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</si>
  <si>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</si>
  <si>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</si>
  <si>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</si>
  <si>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</si>
  <si>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</si>
  <si>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</si>
  <si>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</si>
  <si>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</si>
  <si>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</si>
  <si>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</si>
  <si>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</si>
  <si>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</si>
  <si>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</si>
  <si>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</si>
  <si>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</si>
  <si>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</si>
  <si>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</si>
  <si>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</si>
  <si>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</si>
  <si>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</si>
  <si>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</si>
  <si>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</si>
  <si>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</si>
  <si>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</si>
  <si>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</si>
  <si>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</si>
  <si>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</si>
  <si>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</si>
  <si>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</si>
  <si>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</si>
  <si>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</si>
  <si>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</si>
  <si>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</si>
  <si>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</si>
  <si>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</si>
  <si>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</si>
  <si>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</si>
  <si>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</si>
  <si>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</si>
  <si>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</si>
  <si>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</si>
  <si>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</si>
  <si>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</si>
  <si>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</si>
  <si>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</si>
  <si>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</si>
  <si>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</si>
  <si>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</si>
  <si>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</si>
  <si>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</si>
  <si>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</si>
  <si>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</si>
  <si>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</si>
  <si>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</si>
  <si>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</si>
  <si>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</si>
  <si>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</si>
  <si>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</si>
  <si>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</si>
  <si>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</si>
  <si>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</si>
  <si>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</si>
  <si>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</si>
  <si>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</si>
  <si>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</si>
  <si>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</si>
  <si>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</si>
  <si>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</si>
  <si>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</si>
  <si>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</si>
  <si>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</si>
  <si>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</si>
  <si>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</si>
  <si>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</si>
  <si>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</si>
  <si>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</si>
  <si>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</si>
  <si>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</si>
  <si>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</si>
  <si>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</si>
  <si>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</si>
  <si>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</si>
  <si>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</si>
  <si>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</si>
  <si>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</si>
  <si>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</si>
  <si>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</si>
  <si>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</si>
  <si>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</si>
  <si>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</si>
  <si>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</si>
  <si>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</si>
  <si>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</si>
  <si>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</si>
  <si>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</si>
  <si>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</si>
  <si>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</si>
  <si>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</si>
  <si>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</si>
  <si>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</si>
  <si>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</si>
  <si>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</si>
  <si>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</si>
  <si>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</si>
  <si>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</si>
  <si>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</si>
  <si>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</si>
  <si>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</si>
  <si>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</si>
  <si>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</si>
  <si>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</si>
  <si>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</si>
  <si>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</si>
  <si>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</si>
  <si>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</si>
  <si>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</si>
  <si>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</si>
  <si>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</si>
  <si>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</si>
  <si>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</si>
  <si>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</si>
  <si>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</si>
  <si>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</si>
  <si>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</si>
  <si>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</si>
  <si>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</si>
  <si>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</si>
  <si>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</si>
  <si>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</si>
  <si>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</si>
  <si>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</si>
  <si>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</si>
  <si>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</si>
  <si>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</si>
  <si>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</si>
  <si>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</si>
  <si>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</si>
  <si>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</si>
  <si>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</si>
  <si>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</si>
  <si>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</si>
  <si>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</si>
  <si>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</si>
  <si>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</si>
  <si>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</si>
  <si>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</si>
  <si>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</si>
  <si>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</si>
  <si>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</si>
  <si>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</si>
  <si>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</si>
  <si>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</si>
  <si>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</si>
  <si>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</si>
  <si>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</si>
  <si>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</si>
  <si>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</si>
  <si>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</si>
  <si>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</si>
  <si>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</si>
  <si>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</si>
  <si>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</si>
  <si>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</si>
  <si>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</si>
  <si>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</si>
  <si>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</si>
  <si>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</si>
  <si>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</si>
  <si>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</si>
  <si>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</si>
  <si>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</si>
  <si>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</si>
  <si>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</si>
  <si>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</si>
  <si>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</si>
  <si>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</si>
  <si>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</si>
  <si>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</si>
  <si>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</si>
  <si>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</si>
  <si>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</si>
  <si>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</si>
  <si>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</si>
  <si>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</si>
  <si>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</si>
  <si>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</si>
  <si>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</si>
  <si>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</si>
  <si>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</si>
  <si>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</si>
  <si>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</si>
  <si>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</si>
  <si>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</si>
  <si>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</si>
  <si>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</si>
  <si>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</si>
  <si>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</si>
  <si>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</si>
  <si>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</si>
  <si>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</si>
  <si>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</si>
  <si>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</si>
  <si>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</si>
  <si>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</si>
  <si>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</si>
  <si>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</si>
  <si>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</si>
  <si>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</si>
  <si>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</si>
  <si>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</si>
  <si>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</si>
  <si>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</si>
  <si>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</si>
  <si>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</si>
  <si>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</si>
  <si>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</si>
  <si>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</si>
  <si>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</si>
  <si>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</si>
  <si>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</si>
  <si>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</si>
  <si>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</si>
  <si>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</si>
  <si>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</si>
  <si>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</si>
  <si>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</si>
  <si>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</si>
  <si>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</si>
  <si>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</si>
  <si>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</si>
  <si>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</si>
  <si>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</si>
  <si>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</si>
  <si>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</si>
  <si>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</si>
  <si>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</si>
  <si>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</si>
  <si>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</si>
  <si>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</si>
  <si>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</si>
  <si>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</si>
  <si>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</si>
  <si>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</si>
  <si>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</si>
  <si>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</si>
  <si>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</si>
  <si>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</si>
  <si>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</si>
  <si>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</si>
  <si>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</si>
  <si>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</si>
  <si>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</si>
  <si>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</si>
  <si>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</si>
  <si>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</si>
  <si>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</si>
  <si>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</si>
  <si>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</si>
  <si>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</si>
  <si>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</si>
  <si>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</si>
  <si>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</si>
  <si>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</si>
  <si>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</si>
  <si>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</si>
  <si>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</si>
  <si>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</si>
  <si>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</si>
  <si>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</si>
  <si>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</si>
  <si>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</si>
  <si>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</si>
  <si>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</si>
  <si>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</si>
  <si>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</si>
  <si>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</si>
  <si>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</si>
  <si>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</si>
  <si>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</si>
  <si>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</si>
  <si>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</si>
  <si>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</si>
  <si>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</si>
  <si>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</si>
  <si>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</si>
  <si>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</si>
  <si>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</si>
  <si>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</si>
  <si>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</si>
  <si>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</si>
  <si>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</si>
  <si>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</si>
  <si>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</si>
  <si>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</si>
  <si>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</si>
  <si>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</si>
  <si>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</si>
  <si>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</si>
  <si>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</si>
  <si>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</si>
  <si>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</si>
  <si>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</si>
  <si>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</si>
  <si>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</si>
  <si>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</si>
  <si>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</si>
  <si>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</si>
  <si>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</si>
  <si>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</si>
  <si>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</si>
  <si>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</si>
  <si>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</si>
  <si>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</si>
  <si>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</si>
  <si>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</si>
  <si>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</si>
  <si>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</si>
  <si>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</si>
  <si>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</si>
  <si>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</si>
  <si>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</si>
  <si>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</si>
  <si>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</si>
  <si>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</si>
  <si>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</si>
  <si>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</si>
  <si>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</si>
  <si>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</si>
  <si>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</si>
  <si>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</si>
  <si>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</si>
  <si>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</si>
  <si>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</si>
  <si>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</si>
  <si>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</si>
  <si>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</si>
  <si>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</si>
  <si>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</si>
  <si>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</si>
  <si>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</si>
  <si>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</si>
  <si>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</si>
  <si>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</si>
  <si>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</si>
  <si>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</si>
  <si>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</si>
  <si>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</si>
  <si>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</si>
  <si>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</si>
  <si>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</si>
  <si>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</si>
  <si>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</si>
  <si>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</si>
  <si>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</si>
  <si>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</si>
  <si>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</si>
  <si>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</si>
  <si>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</si>
  <si>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</si>
  <si>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</si>
  <si>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</si>
  <si>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</si>
  <si>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</si>
  <si>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</si>
  <si>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</si>
  <si>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</si>
  <si>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</si>
  <si>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</si>
  <si>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</si>
  <si>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</si>
  <si>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</si>
  <si>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</si>
  <si>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</si>
  <si>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</si>
  <si>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</si>
  <si>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</si>
  <si>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</si>
  <si>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</si>
  <si>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</si>
  <si>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</si>
  <si>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</si>
  <si>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</si>
  <si>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</si>
  <si>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</si>
  <si>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</si>
  <si>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</si>
  <si>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</si>
  <si>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</si>
  <si>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</si>
  <si>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</si>
  <si>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</si>
  <si>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</si>
  <si>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</si>
  <si>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</si>
  <si>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</si>
  <si>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</si>
  <si>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</si>
  <si>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</si>
  <si>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</si>
  <si>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</si>
  <si>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</si>
  <si>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</si>
  <si>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</si>
  <si>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</si>
  <si>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</si>
  <si>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</si>
  <si>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</si>
  <si>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</si>
  <si>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</si>
  <si>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</si>
  <si>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</si>
  <si>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</si>
  <si>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</si>
  <si>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</si>
  <si>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</si>
  <si>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</si>
  <si>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</si>
  <si>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</si>
  <si>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</si>
  <si>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</si>
  <si>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</si>
  <si>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</si>
  <si>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</si>
  <si>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</si>
  <si>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</si>
  <si>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</si>
  <si>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</si>
  <si>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</si>
  <si>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</si>
  <si>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</si>
  <si>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</si>
  <si>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</si>
  <si>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</si>
  <si>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</si>
  <si>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</si>
  <si>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</si>
  <si>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</si>
  <si>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</si>
  <si>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</si>
  <si>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</si>
  <si>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</si>
  <si>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</si>
  <si>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</si>
  <si>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</si>
  <si>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</si>
  <si>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</si>
  <si>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</si>
  <si>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</si>
  <si>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</si>
  <si>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</si>
  <si>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</si>
  <si>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</si>
  <si>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</si>
  <si>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</si>
  <si>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</si>
  <si>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</si>
  <si>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</si>
  <si>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</si>
  <si>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</si>
  <si>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</si>
  <si>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</si>
  <si>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</si>
  <si>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</si>
  <si>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</si>
  <si>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</si>
  <si>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</si>
  <si>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</si>
  <si>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</si>
  <si>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</si>
  <si>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</si>
  <si>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</si>
  <si>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</si>
  <si>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</si>
  <si>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</si>
  <si>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</si>
  <si>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</si>
  <si>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</si>
  <si>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</si>
  <si>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</si>
  <si>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</si>
  <si>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</si>
  <si>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</si>
  <si>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</si>
  <si>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</si>
  <si>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</si>
  <si>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</si>
  <si>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</si>
  <si>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</si>
  <si>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</si>
  <si>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</si>
  <si>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</si>
  <si>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</si>
  <si>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</si>
  <si>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</si>
  <si>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</si>
  <si>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</si>
  <si>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</si>
  <si>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</si>
  <si>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</si>
  <si>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</si>
  <si>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</si>
  <si>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</si>
  <si>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</si>
  <si>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</si>
  <si>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</si>
  <si>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</si>
  <si>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</si>
  <si>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</si>
  <si>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</si>
  <si>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</si>
  <si>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</si>
  <si>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</si>
  <si>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</si>
  <si>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</si>
  <si>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</si>
  <si>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</si>
  <si>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</si>
  <si>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</si>
  <si>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</si>
  <si>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</si>
  <si>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</si>
  <si>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</si>
  <si>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</si>
  <si>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</si>
  <si>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</si>
  <si>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</si>
  <si>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</si>
  <si>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</si>
  <si>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</si>
  <si>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</si>
  <si>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</si>
  <si>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</si>
  <si>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</si>
  <si>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</si>
  <si>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</si>
  <si>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</si>
  <si>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</si>
  <si>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</si>
  <si>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</si>
  <si>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</si>
  <si>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</si>
  <si>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</si>
  <si>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</si>
  <si>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</si>
  <si>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</si>
  <si>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</si>
  <si>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</si>
  <si>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</si>
  <si>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</si>
  <si>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</si>
  <si>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</si>
  <si>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</si>
  <si>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</si>
  <si>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</si>
  <si>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</si>
  <si>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</si>
  <si>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</si>
  <si>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</si>
  <si>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</si>
  <si>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</si>
  <si>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</si>
  <si>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</si>
  <si>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</si>
  <si>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</si>
  <si>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</si>
  <si>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</si>
  <si>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</si>
  <si>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</si>
  <si>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</si>
  <si>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</si>
  <si>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</si>
  <si>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</si>
  <si>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</si>
  <si>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</si>
  <si>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</si>
  <si>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</si>
  <si>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</si>
  <si>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</si>
  <si>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</si>
  <si>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</si>
  <si>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</si>
  <si>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</si>
  <si>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</si>
  <si>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</si>
  <si>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</si>
  <si>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</si>
  <si>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</si>
  <si>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</si>
  <si>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</si>
  <si>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</si>
  <si>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</si>
  <si>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</si>
  <si>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</si>
  <si>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</si>
  <si>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</si>
  <si>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</si>
  <si>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</si>
  <si>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</si>
  <si>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</si>
  <si>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</si>
  <si>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</si>
  <si>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</si>
  <si>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</si>
  <si>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</si>
  <si>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</si>
  <si>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</si>
  <si>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</si>
  <si>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</si>
  <si>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</si>
  <si>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</si>
  <si>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</si>
  <si>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</si>
  <si>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</si>
  <si>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</si>
  <si>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</si>
  <si>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</si>
  <si>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</si>
  <si>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</si>
  <si>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</si>
  <si>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</si>
  <si>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</si>
  <si>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</si>
  <si>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</si>
  <si>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</si>
  <si>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</si>
  <si>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</si>
  <si>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</si>
  <si>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</si>
  <si>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</si>
  <si>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</si>
  <si>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</si>
  <si>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</si>
  <si>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</si>
  <si>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</si>
  <si>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</si>
  <si>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</si>
  <si>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</si>
  <si>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</si>
  <si>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</si>
  <si>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</si>
  <si>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</si>
  <si>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</si>
  <si>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</si>
  <si>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</si>
  <si>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</si>
  <si>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</si>
  <si>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</si>
  <si>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</si>
  <si>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</si>
  <si>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</si>
  <si>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</si>
  <si>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</si>
  <si>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</si>
  <si>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</si>
  <si>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</si>
  <si>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</si>
  <si>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</si>
  <si>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</si>
  <si>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</si>
  <si>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</si>
  <si>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</si>
  <si>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</si>
  <si>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</si>
  <si>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</si>
  <si>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</si>
  <si>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</si>
  <si>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</si>
  <si>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</si>
  <si>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</si>
  <si>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</si>
  <si>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</si>
  <si>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</si>
  <si>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</si>
  <si>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</si>
  <si>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</si>
  <si>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</si>
  <si>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</si>
  <si>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</si>
  <si>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</si>
  <si>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</si>
  <si>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</si>
  <si>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</si>
  <si>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</si>
  <si>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</si>
  <si>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</si>
  <si>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</si>
  <si>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</si>
  <si>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</si>
  <si>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</si>
  <si>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</si>
  <si>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</si>
  <si>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</si>
  <si>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</si>
  <si>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</si>
  <si>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</si>
  <si>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</si>
  <si>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</si>
  <si>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</si>
  <si>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</si>
  <si>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</si>
  <si>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</si>
  <si>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</si>
  <si>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</si>
  <si>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</si>
  <si>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</si>
  <si>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</si>
  <si>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</si>
  <si>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</si>
  <si>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</si>
  <si>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</si>
  <si>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</si>
  <si>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</si>
  <si>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</si>
  <si>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</si>
  <si>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</si>
  <si>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</si>
  <si>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</si>
  <si>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</si>
  <si>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</si>
  <si>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</si>
  <si>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</si>
  <si>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</si>
  <si>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</si>
  <si>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</si>
  <si>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</si>
  <si>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</si>
  <si>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</si>
  <si>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</si>
  <si>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</si>
  <si>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</si>
  <si>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</si>
  <si>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</si>
  <si>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</si>
  <si>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</si>
  <si>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</si>
  <si>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</si>
  <si>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</si>
  <si>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</si>
  <si>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</si>
  <si>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</si>
  <si>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</si>
  <si>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</si>
  <si>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</si>
  <si>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</si>
  <si>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</si>
  <si>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</si>
  <si>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</si>
  <si>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</si>
  <si>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</si>
  <si>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</si>
  <si>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</si>
  <si>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</si>
  <si>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</si>
  <si>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</si>
  <si>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</si>
  <si>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</si>
  <si>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</si>
  <si>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</si>
  <si>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</si>
  <si>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</si>
  <si>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</si>
  <si>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</si>
  <si>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</si>
  <si>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</si>
  <si>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</si>
  <si>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</si>
  <si>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</si>
  <si>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</si>
  <si>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</si>
  <si>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</si>
  <si>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</si>
  <si>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</si>
  <si>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</si>
  <si>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</si>
  <si>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</si>
  <si>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</si>
  <si>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</si>
  <si>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</si>
  <si>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</si>
  <si>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</si>
  <si>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</si>
  <si>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</si>
  <si>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</si>
  <si>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</si>
  <si>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</si>
  <si>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</si>
  <si>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</si>
  <si>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</si>
  <si>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</si>
  <si>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</si>
  <si>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</si>
  <si>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</si>
  <si>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</si>
  <si>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</si>
  <si>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</si>
  <si>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</si>
  <si>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</si>
  <si>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</si>
  <si>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</si>
  <si>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</si>
  <si>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</si>
  <si>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</si>
  <si>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</si>
  <si>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</si>
  <si>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</si>
  <si>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</si>
  <si>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</si>
  <si>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</si>
  <si>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</si>
  <si>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</si>
  <si>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</si>
  <si>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</si>
  <si>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</si>
  <si>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</si>
  <si>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</si>
  <si>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</si>
  <si>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</si>
  <si>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</si>
  <si>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</si>
  <si>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</si>
  <si>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</si>
  <si>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</si>
  <si>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</si>
  <si>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</si>
  <si>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</si>
  <si>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</si>
  <si>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</si>
  <si>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</si>
  <si>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</si>
  <si>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</si>
  <si>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</si>
  <si>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</si>
  <si>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</si>
  <si>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</si>
  <si>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</si>
  <si>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</si>
  <si>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</si>
  <si>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</si>
  <si>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</si>
  <si>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</si>
  <si>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</si>
  <si>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</si>
  <si>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</si>
  <si>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</si>
  <si>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</si>
  <si>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</si>
  <si>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</si>
  <si>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</si>
  <si>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</si>
  <si>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</si>
  <si>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</si>
  <si>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</si>
  <si>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</si>
  <si>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</si>
  <si>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</si>
  <si>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</si>
  <si>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</si>
  <si>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</si>
  <si>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</si>
  <si>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</si>
  <si>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</si>
  <si>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</si>
  <si>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</si>
  <si>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</si>
  <si>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</si>
  <si>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</si>
  <si>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</si>
  <si>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</si>
  <si>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</si>
  <si>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</si>
  <si>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</si>
  <si>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</si>
  <si>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</si>
  <si>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</si>
  <si>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</si>
  <si>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</si>
  <si>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</si>
  <si>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</si>
  <si>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</si>
  <si>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</si>
  <si>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</si>
  <si>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</si>
  <si>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</si>
  <si>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</si>
  <si>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</si>
  <si>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</si>
  <si>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</si>
  <si>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</si>
  <si>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</si>
  <si>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</si>
  <si>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</si>
  <si>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</si>
  <si>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</si>
  <si>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</si>
  <si>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</si>
  <si>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</si>
  <si>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</si>
  <si>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</si>
  <si>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</si>
  <si>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</si>
  <si>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</si>
  <si>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</si>
  <si>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</si>
  <si>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</si>
  <si>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</si>
  <si>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</si>
  <si>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</si>
  <si>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</si>
  <si>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</si>
  <si>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</si>
  <si>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</si>
  <si>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</si>
  <si>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</si>
  <si>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</si>
  <si>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</si>
  <si>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</si>
  <si>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</si>
  <si>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</si>
  <si>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</si>
  <si>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</si>
  <si>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</si>
  <si>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</si>
  <si>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</si>
  <si>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</si>
  <si>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</si>
  <si>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</si>
  <si>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</si>
  <si>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</si>
  <si>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</si>
  <si>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</si>
  <si>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</si>
  <si>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</si>
  <si>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</si>
  <si>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</si>
  <si>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</si>
  <si>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</si>
  <si>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</si>
  <si>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</si>
  <si>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</si>
  <si>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</si>
  <si>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</si>
  <si>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</si>
  <si>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</si>
  <si>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</si>
  <si>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</si>
  <si>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</si>
  <si>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</si>
  <si>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</si>
  <si>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</si>
  <si>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</si>
  <si>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</si>
  <si>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</si>
  <si>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</si>
  <si>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</si>
  <si>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</si>
  <si>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</si>
  <si>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</si>
  <si>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</si>
  <si>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</si>
  <si>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</si>
  <si>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</si>
  <si>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</si>
  <si>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</si>
  <si>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</si>
  <si>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</si>
  <si>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</si>
  <si>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</si>
  <si>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</si>
  <si>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</si>
  <si>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</si>
  <si>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</si>
  <si>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</si>
  <si>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</si>
  <si>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</si>
  <si>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</si>
  <si>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</si>
  <si>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</si>
  <si>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</si>
  <si>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</si>
  <si>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</si>
  <si>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</si>
  <si>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</si>
  <si>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</si>
  <si>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</si>
  <si>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</si>
  <si>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</si>
  <si>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</si>
  <si>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</si>
  <si>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</si>
  <si>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</si>
  <si>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</si>
  <si>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</si>
  <si>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</si>
  <si>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</si>
  <si>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</si>
  <si>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</si>
  <si>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</si>
  <si>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</si>
  <si>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</si>
  <si>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</si>
  <si>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</si>
  <si>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</si>
  <si>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</si>
  <si>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</si>
  <si>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</si>
  <si>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</si>
  <si>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</si>
  <si>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</si>
  <si>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</si>
  <si>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</si>
  <si>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</si>
  <si>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</si>
  <si>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</si>
  <si>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</si>
  <si>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</si>
  <si>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</si>
  <si>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</si>
  <si>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</si>
  <si>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</si>
  <si>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</si>
  <si>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</si>
  <si>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</si>
  <si>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</si>
  <si>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</si>
  <si>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</si>
  <si>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</si>
  <si>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</si>
  <si>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</si>
  <si>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</si>
  <si>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</si>
  <si>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</si>
  <si>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</si>
  <si>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</si>
  <si>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</si>
  <si>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</si>
  <si>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</si>
  <si>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</si>
  <si>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</si>
  <si>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</si>
  <si>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</si>
  <si>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</si>
  <si>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</si>
  <si>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</si>
  <si>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</si>
  <si>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</si>
  <si>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</si>
  <si>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</si>
  <si>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</si>
  <si>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</si>
  <si>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</si>
  <si>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</si>
  <si>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</si>
  <si>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</si>
  <si>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</si>
  <si>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</si>
  <si>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</si>
  <si>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</si>
  <si>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</si>
  <si>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</si>
  <si>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</si>
  <si>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</si>
  <si>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</si>
  <si>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</si>
  <si>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</si>
  <si>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</si>
  <si>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</si>
  <si>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</si>
  <si>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</si>
  <si>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</si>
  <si>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</si>
  <si>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</si>
  <si>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</si>
  <si>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</si>
  <si>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</si>
  <si>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</si>
  <si>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</si>
  <si>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</si>
  <si>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</si>
  <si>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</si>
  <si>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</si>
  <si>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</si>
  <si>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</si>
  <si>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</si>
  <si>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</si>
  <si>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</si>
  <si>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</si>
  <si>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</si>
  <si>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</si>
  <si>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</si>
  <si>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</si>
  <si>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</si>
  <si>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</si>
  <si>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</si>
  <si>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</si>
  <si>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</si>
  <si>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</si>
  <si>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</si>
  <si>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</si>
  <si>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</si>
  <si>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</si>
  <si>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</si>
  <si>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</si>
  <si>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</si>
  <si>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</si>
  <si>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</si>
  <si>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</si>
  <si>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</si>
  <si>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</si>
  <si>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</si>
  <si>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</si>
  <si>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</si>
  <si>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</si>
  <si>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</si>
  <si>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</si>
  <si>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</si>
  <si>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</si>
  <si>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</si>
  <si>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</si>
  <si>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</si>
  <si>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</si>
  <si>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</si>
  <si>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</si>
  <si>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</si>
  <si>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</si>
  <si>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</si>
  <si>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</si>
  <si>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</si>
  <si>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</si>
  <si>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</si>
  <si>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</si>
  <si>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</si>
  <si>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</si>
  <si>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</si>
  <si>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</si>
  <si>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</si>
  <si>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</si>
  <si>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</si>
  <si>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</si>
  <si>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</si>
  <si>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</si>
  <si>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</si>
  <si>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</si>
  <si>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</si>
  <si>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</si>
  <si>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</si>
  <si>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</si>
  <si>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</si>
  <si>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</si>
  <si>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</si>
  <si>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</si>
  <si>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</si>
  <si>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</si>
  <si>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</si>
  <si>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</si>
  <si>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</si>
  <si>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</si>
  <si>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</si>
  <si>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</si>
  <si>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</si>
  <si>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</si>
  <si>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</si>
  <si>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</si>
  <si>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</si>
  <si>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</si>
  <si>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</si>
  <si>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</si>
  <si>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</si>
  <si>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</si>
  <si>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</si>
  <si>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</si>
  <si>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</si>
  <si>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</si>
  <si>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</si>
  <si>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</si>
  <si>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</si>
  <si>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</si>
  <si>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</si>
  <si>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</si>
  <si>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</si>
  <si>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</si>
  <si>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</si>
  <si>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</si>
  <si>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</si>
  <si>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</si>
  <si>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</si>
  <si>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</si>
  <si>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</si>
  <si>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</si>
  <si>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</si>
  <si>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</si>
  <si>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</si>
  <si>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</si>
  <si>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</si>
  <si>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</si>
  <si>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</si>
  <si>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</si>
  <si>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</si>
  <si>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</si>
  <si>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</si>
  <si>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</si>
  <si>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</si>
  <si>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</si>
  <si>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</si>
  <si>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</si>
  <si>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</si>
  <si>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</si>
  <si>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</si>
  <si>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</si>
  <si>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</si>
  <si>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</si>
  <si>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</si>
  <si>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</si>
  <si>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</si>
  <si>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</si>
  <si>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</si>
  <si>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</si>
  <si>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</si>
  <si>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</si>
  <si>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</si>
  <si>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</si>
  <si>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</si>
  <si>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</si>
  <si>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</si>
  <si>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</si>
  <si>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</si>
  <si>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</si>
  <si>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</si>
  <si>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</si>
  <si>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</si>
  <si>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</si>
  <si>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</si>
  <si>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</si>
  <si>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</si>
  <si>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</si>
  <si>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</si>
  <si>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</si>
  <si>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</si>
  <si>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</si>
  <si>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</si>
  <si>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</si>
  <si>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</si>
  <si>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</si>
  <si>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</si>
  <si>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</si>
  <si>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</si>
  <si>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</si>
  <si>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</si>
  <si>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</si>
  <si>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</si>
  <si>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</si>
  <si>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</si>
  <si>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</si>
  <si>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</si>
  <si>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</si>
  <si>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</si>
  <si>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</si>
  <si>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</si>
  <si>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</si>
  <si>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</si>
  <si>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</si>
  <si>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</si>
  <si>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</si>
  <si>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</si>
  <si>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</si>
  <si>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</si>
  <si>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</si>
  <si>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</si>
  <si>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</si>
  <si>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</si>
  <si>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</si>
  <si>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</si>
  <si>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</si>
  <si>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</si>
  <si>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</si>
  <si>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</si>
  <si>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</si>
  <si>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</si>
  <si>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</si>
  <si>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</si>
  <si>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</si>
  <si>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</si>
  <si>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</si>
  <si>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</si>
  <si>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</si>
  <si>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</si>
  <si>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</si>
  <si>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</si>
  <si>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</si>
  <si>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</si>
  <si>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</si>
  <si>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</si>
  <si>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</si>
  <si>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</si>
  <si>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</si>
  <si>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</si>
  <si>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</si>
  <si>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</si>
  <si>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</si>
  <si>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</si>
  <si>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</si>
  <si>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</si>
  <si>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</si>
  <si>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</si>
  <si>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</si>
  <si>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</si>
  <si>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</si>
  <si>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</si>
  <si>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</si>
  <si>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</si>
  <si>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</si>
  <si>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</si>
  <si>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</si>
  <si>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</si>
  <si>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</si>
  <si>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</si>
  <si>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</si>
  <si>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</si>
  <si>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</si>
  <si>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</si>
  <si>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</si>
  <si>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</si>
  <si>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</si>
  <si>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</si>
  <si>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</si>
  <si>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</si>
  <si>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</si>
  <si>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</si>
  <si>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</si>
  <si>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</si>
  <si>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</si>
  <si>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</si>
  <si>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</si>
  <si>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</si>
  <si>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</si>
  <si>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</si>
  <si>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</si>
  <si>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</si>
  <si>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</si>
  <si>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</si>
  <si>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</si>
  <si>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</si>
  <si>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</si>
  <si>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</si>
  <si>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</si>
  <si>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</si>
  <si>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</si>
  <si>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</si>
  <si>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</si>
  <si>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</si>
  <si>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</si>
  <si>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</si>
  <si>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</si>
  <si>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</si>
  <si>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</si>
  <si>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</si>
  <si>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</si>
  <si>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</si>
  <si>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</si>
  <si>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</si>
  <si>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</si>
  <si>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</si>
  <si>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</si>
  <si>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</si>
  <si>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</si>
  <si>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</si>
  <si>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</si>
  <si>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</si>
  <si>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</si>
  <si>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</si>
  <si>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</si>
  <si>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</si>
  <si>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</si>
  <si>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</si>
  <si>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</si>
  <si>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</si>
  <si>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</si>
  <si>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</si>
  <si>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</si>
  <si>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</si>
  <si>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</si>
  <si>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</si>
  <si>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</si>
  <si>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</si>
  <si>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</si>
  <si>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</si>
  <si>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</si>
  <si>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</si>
  <si>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</si>
  <si>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</si>
  <si>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</si>
  <si>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</si>
  <si>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</si>
  <si>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</si>
  <si>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</si>
  <si>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</si>
  <si>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</si>
  <si>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</si>
  <si>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</si>
  <si>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</si>
  <si>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</si>
  <si>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</si>
  <si>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</si>
  <si>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</si>
  <si>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</si>
  <si>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</si>
  <si>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</si>
  <si>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</si>
  <si>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</si>
  <si>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</si>
  <si>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</si>
  <si>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</si>
  <si>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</si>
  <si>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</si>
  <si>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</si>
  <si>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</si>
  <si>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</si>
  <si>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</si>
  <si>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</si>
  <si>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</si>
  <si>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</si>
  <si>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</si>
  <si>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</si>
  <si>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</si>
  <si>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</si>
  <si>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</si>
  <si>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</si>
  <si>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</si>
  <si>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</si>
  <si>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</si>
  <si>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</si>
  <si>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</si>
  <si>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</si>
  <si>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</si>
  <si>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</si>
  <si>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</si>
  <si>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</si>
  <si>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</si>
  <si>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</si>
  <si>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</si>
  <si>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</si>
  <si>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</si>
  <si>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</si>
  <si>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</si>
  <si>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</si>
  <si>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</si>
  <si>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</si>
  <si>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</si>
  <si>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</si>
  <si>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</si>
  <si>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</si>
  <si>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</si>
  <si>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</si>
  <si>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</si>
  <si>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</si>
  <si>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</si>
  <si>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</si>
  <si>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</si>
  <si>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</si>
  <si>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</si>
  <si>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</si>
  <si>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</si>
  <si>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</si>
  <si>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</si>
  <si>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</si>
  <si>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</si>
  <si>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</si>
  <si>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</si>
  <si>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</si>
  <si>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</si>
  <si>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</si>
  <si>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</si>
  <si>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</si>
  <si>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</si>
  <si>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</si>
  <si>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</si>
  <si>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</si>
  <si>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</si>
  <si>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</si>
  <si>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</si>
  <si>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</si>
  <si>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</si>
  <si>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</si>
  <si>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</si>
  <si>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</si>
  <si>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</si>
  <si>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</si>
  <si>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</si>
  <si>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</si>
  <si>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</si>
  <si>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</si>
  <si>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</si>
  <si>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</si>
  <si>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</si>
  <si>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</si>
  <si>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</si>
  <si>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</si>
  <si>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</si>
  <si>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</si>
  <si>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</si>
  <si>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</si>
  <si>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</si>
  <si>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</si>
  <si>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</si>
  <si>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</si>
  <si>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</si>
  <si>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</si>
  <si>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</si>
  <si>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</si>
  <si>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</si>
  <si>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</si>
  <si>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</si>
  <si>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</si>
  <si>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</si>
  <si>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</si>
  <si>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</si>
  <si>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</si>
  <si>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</si>
  <si>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</si>
  <si>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</si>
  <si>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</si>
  <si>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</si>
  <si>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</si>
  <si>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</si>
  <si>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</si>
  <si>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</si>
  <si>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</si>
  <si>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</si>
  <si>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</si>
  <si>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</si>
  <si>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</si>
  <si>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</si>
  <si>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</si>
  <si>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</si>
  <si>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</si>
  <si>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</si>
  <si>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</si>
  <si>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</si>
  <si>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</si>
  <si>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</si>
  <si>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</si>
  <si>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</si>
  <si>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</si>
  <si>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</si>
  <si>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</si>
  <si>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</si>
  <si>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</si>
  <si>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</si>
  <si>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</si>
  <si>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</si>
  <si>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</si>
  <si>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</si>
  <si>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</si>
  <si>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</si>
  <si>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</si>
  <si>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</si>
  <si>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</si>
  <si>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</si>
  <si>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</si>
  <si>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</si>
  <si>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</si>
  <si>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</si>
  <si>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</si>
  <si>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</si>
  <si>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</si>
  <si>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</si>
  <si>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</si>
  <si>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</si>
  <si>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</si>
  <si>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</si>
  <si>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</si>
  <si>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</si>
  <si>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</si>
  <si>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</si>
  <si>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</si>
  <si>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</si>
  <si>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</si>
  <si>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</si>
  <si>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</si>
  <si>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</si>
  <si>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</si>
  <si>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</si>
  <si>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</si>
  <si>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</si>
  <si>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</si>
  <si>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</si>
  <si>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</si>
  <si>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</si>
  <si>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</si>
  <si>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</si>
  <si>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</si>
  <si>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</si>
  <si>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</si>
  <si>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</si>
  <si>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</si>
  <si>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</si>
  <si>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</si>
  <si>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</si>
  <si>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</si>
  <si>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</si>
  <si>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</si>
  <si>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</si>
  <si>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</si>
  <si>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</si>
  <si>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</si>
  <si>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</si>
  <si>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</si>
  <si>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</si>
  <si>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</si>
  <si>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</si>
  <si>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</si>
  <si>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</si>
  <si>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</si>
  <si>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</si>
  <si>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</si>
  <si>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</si>
  <si>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</si>
  <si>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</si>
  <si>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</si>
  <si>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</si>
  <si>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</si>
  <si>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</si>
  <si>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</si>
  <si>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</si>
  <si>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</si>
  <si>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</si>
  <si>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</si>
  <si>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</si>
  <si>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</si>
  <si>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</si>
  <si>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</si>
  <si>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</si>
  <si>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</si>
  <si>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</si>
  <si>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</si>
  <si>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</si>
  <si>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</si>
  <si>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</si>
  <si>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</si>
  <si>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</si>
  <si>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</si>
  <si>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</si>
  <si>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</si>
  <si>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</si>
  <si>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</si>
  <si>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</si>
  <si>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</si>
  <si>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</si>
  <si>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</si>
  <si>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</si>
  <si>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</si>
  <si>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</si>
  <si>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</si>
  <si>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</si>
  <si>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</si>
  <si>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</si>
  <si>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</si>
  <si>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</si>
  <si>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</si>
  <si>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</si>
  <si>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</si>
  <si>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</si>
  <si>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</si>
  <si>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</si>
  <si>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</si>
  <si>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</si>
  <si>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</si>
  <si>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</si>
  <si>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</si>
  <si>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</si>
  <si>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</si>
  <si>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</si>
  <si>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</si>
  <si>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</si>
  <si>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</si>
  <si>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</si>
  <si>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</si>
  <si>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</si>
  <si>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</si>
  <si>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</si>
  <si>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</si>
  <si>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</si>
  <si>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</si>
  <si>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</si>
  <si>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</si>
  <si>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</si>
  <si>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</si>
  <si>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</si>
  <si>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</si>
  <si>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</si>
  <si>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</si>
  <si>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</si>
  <si>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</si>
  <si>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</si>
  <si>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</si>
  <si>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</si>
  <si>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</si>
  <si>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</si>
  <si>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</si>
  <si>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</si>
  <si>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</si>
  <si>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</si>
  <si>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</si>
  <si>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</si>
  <si>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</si>
  <si>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</si>
  <si>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</si>
  <si>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</si>
  <si>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</si>
  <si>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</si>
  <si>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</si>
  <si>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</si>
  <si>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</si>
  <si>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</si>
  <si>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</si>
  <si>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</si>
  <si>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</si>
  <si>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</si>
  <si>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</si>
  <si>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</si>
  <si>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</si>
  <si>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</si>
  <si>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</si>
  <si>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</si>
  <si>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</si>
  <si>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</si>
  <si>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</si>
  <si>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</si>
  <si>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</si>
  <si>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</si>
  <si>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</si>
  <si>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</si>
  <si>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</si>
  <si>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</si>
  <si>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</si>
  <si>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</si>
  <si>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</si>
  <si>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</si>
  <si>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</si>
  <si>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</si>
  <si>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</si>
  <si>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</si>
  <si>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</si>
  <si>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</si>
  <si>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</si>
  <si>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</si>
  <si>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</si>
  <si>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</si>
  <si>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</si>
  <si>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</si>
  <si>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</si>
  <si>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</si>
  <si>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</si>
  <si>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</si>
  <si>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</si>
  <si>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</si>
  <si>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</si>
  <si>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</si>
  <si>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</si>
  <si>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</si>
  <si>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</si>
  <si>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</si>
  <si>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</si>
  <si>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</si>
  <si>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</si>
  <si>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</si>
  <si>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</si>
  <si>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</si>
  <si>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</si>
  <si>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</si>
  <si>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</si>
  <si>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</si>
  <si>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</si>
  <si>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</si>
  <si>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</si>
  <si>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</si>
  <si>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</si>
  <si>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</si>
  <si>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</si>
  <si>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</si>
  <si>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</si>
  <si>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</si>
  <si>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</si>
  <si>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</si>
  <si>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</si>
  <si>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</si>
  <si>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</si>
  <si>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</si>
  <si>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</si>
  <si>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</si>
  <si>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</si>
  <si>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</si>
  <si>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</si>
  <si>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</si>
  <si>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</si>
  <si>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</si>
  <si>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</si>
  <si>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</si>
  <si>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</si>
  <si>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</si>
  <si>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</si>
  <si>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</si>
  <si>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</si>
  <si>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</si>
  <si>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</si>
  <si>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</si>
  <si>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</si>
  <si>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</si>
  <si>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</si>
  <si>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</si>
  <si>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</si>
  <si>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</si>
  <si>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</si>
  <si>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</si>
  <si>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</si>
  <si>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</si>
  <si>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</si>
  <si>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</si>
  <si>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</si>
  <si>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</si>
  <si>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</si>
  <si>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</si>
  <si>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</si>
  <si>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</si>
  <si>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</si>
  <si>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</si>
  <si>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</si>
  <si>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</si>
  <si>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</si>
  <si>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</si>
  <si>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</si>
  <si>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</si>
  <si>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</si>
  <si>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</si>
  <si>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</si>
  <si>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</si>
  <si>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</si>
  <si>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</si>
  <si>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</si>
  <si>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</si>
  <si>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</si>
  <si>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</si>
  <si>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</si>
  <si>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</si>
  <si>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</si>
  <si>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</si>
  <si>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</si>
  <si>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</si>
  <si>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</si>
  <si>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</si>
  <si>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</si>
  <si>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</si>
  <si>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</si>
  <si>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</si>
  <si>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</si>
  <si>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</si>
  <si>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</si>
  <si>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</si>
  <si>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</si>
  <si>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</si>
  <si>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</si>
  <si>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</si>
  <si>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</si>
  <si>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</si>
  <si>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</si>
  <si>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</si>
  <si>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</si>
  <si>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</si>
  <si>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</si>
  <si>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</si>
  <si>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</si>
  <si>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</si>
  <si>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</si>
  <si>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</si>
  <si>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</si>
  <si>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</si>
  <si>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</si>
  <si>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</si>
  <si>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</si>
  <si>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</si>
  <si>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</si>
  <si>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</si>
  <si>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</si>
  <si>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</si>
  <si>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</si>
  <si>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</si>
  <si>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</si>
  <si>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</si>
  <si>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</si>
  <si>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</si>
  <si>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</si>
  <si>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</si>
  <si>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</si>
  <si>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</si>
  <si>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</si>
  <si>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</si>
  <si>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</si>
  <si>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</si>
  <si>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</si>
  <si>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</si>
  <si>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</si>
  <si>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</si>
  <si>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</si>
  <si>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</si>
  <si>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</si>
  <si>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</si>
  <si>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</si>
  <si>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</si>
  <si>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</si>
  <si>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</si>
  <si>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</si>
  <si>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</si>
  <si>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</si>
  <si>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</si>
  <si>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</si>
  <si>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</si>
  <si>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</si>
  <si>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</si>
  <si>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</si>
  <si>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</si>
  <si>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</si>
  <si>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</si>
  <si>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</si>
  <si>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</si>
  <si>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</si>
  <si>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</si>
  <si>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</si>
  <si>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</si>
  <si>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</si>
  <si>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</si>
  <si>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</si>
  <si>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</si>
  <si>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</si>
  <si>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</si>
  <si>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</si>
  <si>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</si>
  <si>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</si>
  <si>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</si>
  <si>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</si>
  <si>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</si>
  <si>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</si>
  <si>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</si>
  <si>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</si>
  <si>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</si>
  <si>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</si>
  <si>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</si>
  <si>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</si>
  <si>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</si>
  <si>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</si>
  <si>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</si>
  <si>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</si>
  <si>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</si>
  <si>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</si>
  <si>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</si>
  <si>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</si>
  <si>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</si>
  <si>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</si>
  <si>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</si>
  <si>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</si>
  <si>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</si>
  <si>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</si>
  <si>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</si>
  <si>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</si>
  <si>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</si>
  <si>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</si>
  <si>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</si>
  <si>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</si>
  <si>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</si>
  <si>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</si>
  <si>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</si>
  <si>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</si>
  <si>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</si>
  <si>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</si>
  <si>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</si>
  <si>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</si>
  <si>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</si>
  <si>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</si>
  <si>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</si>
  <si>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</si>
  <si>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</si>
  <si>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</si>
  <si>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</si>
  <si>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</si>
  <si>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</si>
  <si>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</si>
  <si>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</si>
  <si>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</si>
  <si>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</si>
  <si>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</si>
  <si>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</si>
  <si>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</si>
  <si>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</si>
  <si>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</si>
  <si>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</si>
  <si>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</si>
  <si>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</si>
  <si>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</si>
  <si>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</si>
  <si>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</si>
  <si>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</si>
  <si>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</si>
  <si>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</si>
  <si>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</si>
  <si>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</si>
  <si>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</si>
  <si>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</si>
  <si>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</si>
  <si>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</si>
  <si>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</si>
  <si>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</si>
  <si>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</si>
  <si>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</si>
  <si>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</si>
  <si>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</si>
  <si>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</si>
  <si>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</si>
  <si>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</si>
  <si>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</si>
  <si>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</si>
  <si>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</si>
  <si>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</si>
  <si>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</si>
  <si>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</si>
  <si>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</si>
  <si>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</si>
  <si>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</si>
  <si>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</si>
  <si>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</si>
  <si>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</si>
  <si>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</si>
  <si>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</si>
  <si>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</si>
  <si>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</si>
  <si>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</si>
  <si>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</si>
  <si>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</si>
  <si>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</si>
  <si>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</si>
  <si>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</si>
  <si>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</si>
  <si>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</si>
  <si>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</si>
  <si>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</si>
  <si>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</si>
  <si>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</si>
  <si>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</si>
  <si>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</si>
  <si>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</si>
  <si>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</si>
  <si>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</si>
  <si>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</si>
  <si>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</si>
  <si>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</si>
  <si>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</si>
  <si>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</si>
  <si>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</si>
  <si>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</si>
  <si>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</si>
  <si>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</si>
  <si>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</si>
  <si>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</si>
  <si>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</si>
  <si>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</si>
  <si>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</si>
  <si>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</si>
  <si>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</si>
  <si>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</si>
  <si>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</si>
  <si>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</si>
  <si>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</si>
  <si>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</si>
  <si>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</si>
  <si>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</si>
  <si>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</si>
  <si>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</si>
  <si>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</si>
  <si>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</si>
  <si>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</si>
  <si>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</si>
  <si>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</si>
  <si>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</si>
  <si>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</si>
  <si>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</si>
  <si>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</si>
  <si>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</si>
  <si>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</si>
  <si>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</si>
  <si>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</si>
  <si>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</si>
  <si>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</si>
  <si>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</si>
  <si>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</si>
  <si>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</si>
  <si>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</si>
  <si>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</si>
  <si>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</si>
  <si>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</si>
  <si>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</si>
  <si>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</si>
  <si>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</si>
  <si>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</si>
  <si>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</si>
  <si>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</si>
  <si>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</si>
  <si>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</si>
  <si>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</si>
  <si>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</si>
  <si>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</si>
  <si>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</si>
  <si>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</si>
  <si>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</si>
  <si>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</si>
  <si>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</si>
  <si>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</si>
  <si>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</si>
  <si>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</si>
  <si>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</si>
  <si>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</si>
  <si>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</si>
  <si>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</si>
  <si>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</si>
  <si>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</si>
  <si>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</si>
  <si>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</si>
  <si>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</si>
  <si>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</si>
  <si>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</si>
  <si>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</si>
  <si>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</si>
  <si>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</si>
  <si>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</si>
  <si>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</si>
  <si>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</si>
  <si>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</si>
  <si>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</si>
  <si>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</si>
  <si>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</si>
  <si>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</si>
  <si>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</si>
  <si>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</si>
  <si>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</si>
  <si>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</si>
  <si>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</si>
  <si>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</si>
  <si>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</si>
  <si>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</si>
  <si>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</si>
  <si>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</si>
  <si>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</si>
  <si>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</si>
  <si>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</si>
  <si>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</si>
  <si>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</si>
  <si>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</si>
  <si>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</si>
  <si>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</si>
  <si>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</si>
  <si>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</si>
  <si>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</si>
  <si>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</si>
  <si>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</si>
  <si>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</si>
  <si>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</si>
  <si>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</si>
  <si>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</si>
  <si>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</si>
  <si>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</si>
  <si>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</si>
  <si>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</si>
  <si>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</si>
  <si>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</si>
  <si>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</si>
  <si>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</si>
  <si>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</si>
  <si>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</si>
  <si>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</si>
  <si>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</si>
  <si>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</si>
  <si>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</si>
  <si>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</si>
  <si>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</si>
  <si>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</si>
  <si>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</si>
  <si>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</si>
  <si>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</si>
  <si>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</si>
  <si>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</si>
  <si>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</si>
  <si>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</si>
  <si>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</si>
  <si>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</si>
  <si>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</si>
  <si>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</si>
  <si>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</si>
  <si>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</si>
  <si>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</si>
  <si>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</si>
  <si>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</si>
  <si>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</si>
  <si>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</si>
  <si>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</si>
  <si>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</si>
  <si>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</si>
  <si>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</si>
  <si>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</si>
  <si>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</si>
  <si>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</si>
  <si>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</si>
  <si>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</si>
  <si>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</si>
  <si>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</si>
  <si>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</si>
  <si>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</si>
  <si>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</si>
  <si>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</si>
  <si>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</si>
  <si>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</si>
  <si>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</si>
  <si>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</si>
  <si>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</si>
  <si>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</si>
  <si>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</si>
  <si>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</si>
  <si>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</si>
  <si>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</si>
  <si>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</si>
  <si>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</si>
  <si>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</si>
  <si>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</si>
  <si>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</si>
  <si>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</si>
  <si>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</si>
  <si>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</si>
  <si>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</si>
  <si>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</si>
  <si>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</si>
  <si>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</si>
  <si>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</si>
  <si>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</si>
  <si>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</si>
  <si>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</si>
  <si>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</si>
  <si>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</si>
  <si>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</si>
  <si>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</si>
  <si>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</si>
  <si>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</si>
  <si>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</si>
  <si>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</si>
  <si>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</si>
  <si>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</si>
  <si>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</si>
  <si>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</si>
  <si>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</si>
  <si>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</si>
  <si>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</si>
  <si>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</si>
  <si>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</si>
  <si>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</si>
  <si>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</si>
  <si>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</si>
  <si>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</si>
  <si>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</si>
  <si>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</si>
  <si>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</si>
  <si>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</si>
  <si>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</si>
  <si>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</si>
  <si>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</si>
  <si>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</si>
  <si>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</si>
  <si>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</si>
  <si>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</si>
  <si>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</si>
  <si>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</si>
  <si>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</si>
  <si>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</si>
  <si>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</si>
  <si>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</si>
  <si>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</si>
  <si>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</si>
  <si>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</si>
  <si>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</si>
  <si>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</si>
  <si>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</si>
  <si>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</si>
  <si>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</si>
  <si>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</si>
  <si>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</si>
  <si>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</si>
  <si>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</si>
  <si>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</si>
  <si>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</si>
  <si>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</si>
  <si>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</si>
  <si>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</si>
  <si>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</si>
  <si>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</si>
  <si>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</si>
  <si>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</si>
  <si>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</si>
  <si>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</si>
  <si>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</si>
  <si>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</si>
  <si>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</si>
  <si>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</si>
  <si>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</si>
  <si>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</si>
  <si>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</si>
  <si>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</si>
  <si>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</si>
  <si>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</si>
  <si>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</si>
  <si>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</si>
  <si>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</si>
  <si>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</si>
  <si>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</si>
  <si>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</si>
  <si>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</si>
  <si>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</si>
  <si>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</si>
  <si>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</si>
  <si>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</si>
  <si>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</si>
  <si>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</si>
  <si>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</si>
  <si>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</si>
  <si>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</si>
  <si>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</si>
  <si>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</si>
  <si>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</si>
  <si>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</si>
  <si>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</si>
  <si>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</si>
  <si>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</si>
  <si>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</si>
  <si>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</si>
  <si>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</si>
  <si>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</si>
  <si>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</si>
  <si>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</si>
  <si>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</si>
  <si>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</si>
  <si>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</si>
  <si>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</si>
  <si>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</si>
  <si>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</si>
  <si>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</si>
  <si>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</si>
  <si>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</si>
  <si>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</si>
  <si>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</si>
  <si>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</si>
  <si>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</si>
  <si>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</si>
  <si>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</si>
  <si>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</si>
  <si>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</si>
  <si>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</si>
  <si>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</si>
  <si>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</si>
  <si>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</si>
  <si>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</si>
  <si>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</si>
  <si>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</si>
  <si>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</si>
  <si>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</si>
  <si>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</si>
  <si>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</si>
  <si>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</si>
  <si>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</si>
  <si>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</si>
  <si>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</si>
  <si>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</si>
  <si>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</si>
  <si>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</si>
  <si>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</si>
  <si>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</si>
  <si>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</si>
  <si>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</si>
  <si>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</si>
  <si>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</si>
  <si>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</si>
  <si>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</si>
  <si>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</si>
  <si>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</si>
  <si>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</si>
  <si>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</si>
  <si>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</si>
  <si>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</si>
  <si>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</si>
  <si>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</si>
  <si>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</si>
  <si>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</si>
  <si>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</si>
  <si>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</si>
  <si>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</si>
  <si>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</si>
  <si>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</si>
  <si>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</si>
  <si>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</si>
  <si>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</si>
  <si>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</si>
  <si>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</si>
  <si>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</si>
  <si>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</si>
  <si>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</si>
  <si>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</si>
  <si>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</si>
  <si>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</si>
  <si>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</si>
  <si>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</si>
  <si>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</si>
  <si>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</si>
  <si>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</si>
  <si>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</si>
  <si>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</si>
  <si>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</si>
  <si>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</si>
  <si>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</si>
  <si>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</si>
  <si>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</si>
  <si>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</si>
  <si>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</si>
  <si>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</si>
  <si>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</si>
  <si>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</si>
  <si>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</si>
  <si>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</si>
  <si>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</si>
  <si>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</si>
  <si>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</si>
  <si>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</si>
  <si>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</si>
  <si>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</si>
  <si>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</si>
  <si>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</si>
  <si>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</si>
  <si>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</si>
  <si>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</si>
  <si>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</si>
  <si>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</si>
  <si>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</si>
  <si>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</si>
  <si>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</si>
  <si>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</si>
  <si>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</si>
  <si>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</si>
  <si>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</si>
  <si>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</si>
  <si>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</si>
  <si>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</si>
  <si>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</si>
  <si>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</si>
  <si>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</si>
  <si>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</si>
  <si>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</si>
  <si>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</si>
  <si>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</si>
  <si>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</si>
  <si>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</si>
  <si>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</si>
  <si>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</si>
  <si>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</si>
  <si>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</si>
  <si>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</si>
  <si>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</si>
  <si>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</si>
  <si>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</si>
  <si>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</si>
  <si>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</si>
  <si>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</si>
  <si>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</si>
  <si>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</si>
  <si>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</si>
  <si>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</si>
  <si>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</si>
  <si>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</si>
  <si>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</si>
  <si>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</si>
  <si>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</si>
  <si>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</si>
  <si>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</si>
  <si>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</si>
  <si>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</si>
  <si>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</si>
  <si>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</si>
  <si>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</si>
  <si>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</si>
  <si>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</si>
  <si>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</si>
  <si>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</si>
  <si>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</si>
  <si>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</si>
  <si>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</si>
  <si>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</si>
  <si>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</si>
  <si>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</si>
  <si>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</si>
  <si>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</si>
  <si>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</si>
  <si>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</si>
  <si>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</si>
  <si>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</si>
  <si>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</si>
  <si>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</si>
  <si>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</si>
  <si>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</si>
  <si>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</si>
  <si>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</si>
  <si>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</si>
  <si>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</si>
  <si>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</si>
  <si>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</si>
  <si>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</si>
  <si>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</si>
  <si>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</si>
  <si>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</si>
  <si>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</si>
  <si>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</si>
  <si>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</si>
  <si>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</si>
  <si>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</si>
  <si>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</si>
  <si>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</si>
  <si>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</si>
  <si>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</si>
  <si>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</si>
  <si>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</si>
  <si>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</si>
  <si>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</si>
  <si>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</si>
  <si>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</si>
  <si>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</si>
  <si>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</si>
  <si>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</si>
  <si>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</si>
  <si>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</si>
  <si>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</si>
  <si>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</si>
  <si>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</si>
  <si>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</si>
  <si>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</si>
  <si>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</si>
  <si>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</si>
  <si>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</si>
  <si>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</si>
  <si>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</si>
  <si>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</si>
  <si>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</si>
  <si>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</si>
  <si>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</si>
  <si>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</si>
  <si>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</si>
  <si>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</si>
  <si>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</si>
  <si>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</si>
  <si>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</si>
  <si>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</si>
  <si>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</si>
  <si>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</si>
  <si>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</si>
  <si>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</si>
  <si>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</si>
  <si>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</si>
  <si>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</si>
  <si>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</si>
  <si>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</si>
  <si>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</si>
  <si>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</si>
  <si>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</si>
  <si>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</si>
  <si>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</si>
  <si>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</si>
  <si>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</si>
  <si>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</si>
  <si>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</si>
  <si>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</si>
  <si>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</si>
  <si>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</si>
  <si>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</si>
  <si>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</si>
  <si>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</si>
  <si>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</si>
  <si>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</si>
  <si>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</si>
  <si>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</si>
  <si>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</si>
  <si>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</si>
  <si>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</si>
  <si>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</si>
  <si>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</si>
  <si>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</si>
  <si>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</si>
  <si>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</si>
  <si>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</si>
  <si>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</si>
  <si>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</si>
  <si>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</si>
  <si>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</si>
  <si>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</si>
  <si>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</si>
  <si>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</si>
  <si>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</si>
  <si>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</si>
  <si>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</si>
  <si>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</si>
  <si>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</si>
  <si>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</si>
  <si>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</si>
  <si>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</si>
  <si>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</si>
  <si>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</si>
  <si>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</si>
  <si>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</si>
  <si>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</si>
  <si>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</si>
  <si>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</si>
  <si>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</si>
  <si>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</si>
  <si>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</si>
  <si>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</si>
  <si>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</si>
  <si>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</si>
  <si>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</si>
  <si>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</si>
  <si>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</si>
  <si>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</si>
  <si>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</si>
  <si>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</si>
  <si>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</si>
  <si>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</si>
  <si>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</si>
  <si>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</si>
  <si>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</si>
  <si>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</si>
  <si>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</si>
  <si>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</si>
  <si>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</si>
  <si>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</si>
  <si>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</si>
  <si>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</si>
  <si>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</si>
  <si>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</si>
  <si>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</si>
  <si>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</si>
  <si>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</si>
  <si>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</si>
  <si>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</si>
  <si>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</si>
  <si>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</si>
  <si>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</si>
  <si>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</si>
  <si>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</si>
  <si>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</si>
  <si>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</si>
  <si>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</si>
  <si>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</si>
  <si>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</si>
  <si>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</si>
  <si>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</si>
  <si>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</si>
  <si>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</si>
  <si>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</si>
  <si>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</si>
  <si>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</si>
  <si>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</si>
  <si>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</si>
  <si>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</si>
  <si>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</si>
  <si>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</si>
  <si>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</si>
  <si>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</si>
  <si>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</si>
  <si>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</si>
  <si>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</si>
  <si>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</si>
  <si>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</si>
  <si>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</si>
  <si>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</si>
  <si>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</si>
  <si>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</si>
  <si>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</si>
  <si>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</si>
  <si>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</si>
  <si>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</si>
  <si>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</si>
  <si>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</si>
  <si>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</si>
  <si>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</si>
  <si>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</si>
  <si>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</si>
  <si>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</si>
  <si>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</si>
  <si>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</si>
  <si>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</si>
  <si>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</si>
  <si>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</si>
  <si>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</si>
  <si>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</si>
  <si>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</si>
  <si>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</si>
  <si>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</si>
  <si>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</si>
  <si>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</si>
  <si>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</si>
  <si>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</si>
  <si>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</si>
  <si>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</si>
  <si>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</si>
  <si>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</si>
  <si>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</si>
  <si>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</si>
  <si>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</si>
  <si>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</si>
  <si>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</si>
  <si>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</si>
  <si>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</si>
  <si>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</si>
  <si>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</si>
  <si>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</si>
  <si>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</si>
  <si>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</si>
  <si>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</si>
  <si>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</si>
  <si>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</si>
  <si>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</si>
  <si>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</si>
  <si>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</si>
  <si>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</si>
  <si>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</si>
  <si>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</si>
  <si>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</si>
  <si>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</si>
  <si>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</si>
  <si>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</si>
  <si>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</si>
  <si>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</si>
  <si>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</si>
  <si>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</si>
  <si>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</si>
  <si>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</si>
  <si>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</si>
  <si>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</si>
  <si>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</si>
  <si>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</si>
  <si>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</si>
  <si>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</si>
  <si>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</si>
  <si>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</si>
  <si>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</si>
  <si>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</si>
  <si>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</si>
  <si>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</si>
  <si>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</si>
  <si>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</si>
  <si>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</si>
  <si>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</si>
  <si>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</si>
  <si>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</si>
  <si>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</si>
  <si>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</si>
  <si>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</si>
  <si>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</si>
  <si>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</si>
  <si>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</si>
  <si>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</si>
  <si>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</si>
  <si>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</si>
  <si>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</si>
  <si>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</si>
  <si>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</si>
  <si>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</si>
  <si>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</si>
  <si>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</si>
  <si>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</si>
  <si>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</si>
  <si>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</si>
  <si>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</si>
  <si>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</si>
  <si>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</si>
  <si>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</si>
  <si>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</si>
  <si>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</si>
  <si>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</si>
  <si>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</si>
  <si>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</si>
  <si>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</si>
  <si>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</si>
  <si>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</si>
  <si>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</si>
  <si>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</si>
  <si>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</si>
  <si>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</si>
  <si>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</si>
  <si>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</si>
  <si>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</si>
  <si>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</si>
  <si>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</si>
  <si>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</si>
  <si>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</si>
  <si>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</si>
  <si>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</si>
  <si>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</si>
  <si>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</si>
  <si>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</si>
  <si>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</si>
  <si>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</si>
  <si>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</si>
  <si>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</si>
  <si>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</si>
  <si>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</si>
  <si>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</si>
  <si>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</si>
  <si>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</si>
  <si>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</si>
  <si>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</si>
  <si>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</si>
  <si>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</si>
  <si>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</si>
  <si>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</si>
  <si>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</si>
  <si>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</si>
  <si>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</si>
  <si>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</si>
  <si>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</si>
  <si>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</si>
  <si>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</si>
  <si>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</si>
  <si>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</si>
  <si>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</si>
  <si>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</si>
  <si>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</si>
  <si>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</si>
  <si>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</si>
  <si>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</si>
  <si>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</si>
  <si>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</si>
  <si>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</si>
  <si>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</si>
  <si>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</si>
  <si>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</si>
  <si>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</si>
  <si>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</si>
  <si>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</si>
  <si>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</si>
  <si>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</si>
  <si>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</si>
  <si>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</si>
  <si>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</si>
  <si>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</si>
  <si>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</si>
  <si>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</si>
  <si>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</si>
  <si>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</si>
  <si>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</si>
  <si>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</si>
  <si>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</si>
  <si>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</si>
  <si>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</si>
  <si>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</si>
  <si>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</si>
  <si>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</si>
  <si>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</si>
  <si>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</si>
  <si>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</si>
  <si>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</si>
  <si>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</si>
  <si>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</si>
  <si>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</si>
  <si>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</si>
  <si>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</si>
  <si>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</si>
  <si>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</si>
  <si>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</si>
  <si>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</si>
  <si>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</si>
  <si>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</si>
  <si>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</si>
  <si>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</si>
  <si>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</si>
  <si>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</si>
  <si>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</si>
  <si>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</si>
  <si>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</si>
  <si>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</si>
  <si>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</si>
  <si>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</si>
  <si>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</si>
  <si>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</si>
  <si>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</si>
  <si>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</si>
  <si>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</si>
  <si>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</si>
  <si>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</si>
  <si>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</si>
  <si>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</si>
  <si>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</si>
  <si>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</si>
  <si>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</si>
  <si>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</si>
  <si>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</si>
  <si>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</si>
  <si>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</si>
  <si>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</si>
  <si>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</si>
  <si>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</si>
  <si>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</si>
  <si>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</si>
  <si>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</si>
  <si>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</si>
  <si>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</si>
  <si>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</si>
  <si>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</si>
  <si>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</si>
  <si>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</si>
  <si>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</si>
  <si>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</si>
  <si>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</si>
  <si>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</si>
  <si>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</si>
  <si>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</si>
  <si>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</si>
  <si>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</si>
  <si>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</si>
  <si>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</si>
  <si>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</si>
  <si>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</si>
  <si>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</si>
  <si>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</si>
  <si>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</si>
  <si>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</si>
  <si>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</si>
  <si>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</si>
  <si>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</si>
  <si>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</si>
  <si>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</si>
  <si>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</si>
  <si>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</si>
  <si>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</si>
  <si>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</si>
  <si>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</si>
  <si>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</si>
  <si>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</si>
  <si>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</si>
  <si>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</si>
  <si>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</si>
  <si>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</si>
  <si>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</si>
  <si>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</si>
  <si>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</si>
  <si>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</si>
  <si>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</si>
  <si>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</si>
  <si>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</si>
  <si>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</si>
  <si>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</si>
  <si>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</si>
  <si>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</si>
  <si>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</si>
  <si>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</si>
  <si>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</si>
  <si>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</si>
  <si>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</si>
  <si>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</si>
  <si>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</si>
  <si>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</si>
  <si>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</si>
  <si>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</si>
  <si>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</si>
  <si>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</si>
  <si>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</si>
  <si>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</si>
  <si>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</si>
  <si>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</si>
  <si>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</si>
  <si>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</si>
  <si>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</si>
  <si>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</si>
  <si>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</si>
  <si>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</si>
  <si>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</si>
  <si>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</si>
  <si>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</si>
  <si>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</si>
  <si>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</si>
  <si>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</si>
  <si>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</si>
  <si>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</si>
  <si>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</si>
  <si>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</si>
  <si>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</si>
  <si>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</si>
  <si>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</si>
  <si>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</si>
  <si>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</si>
  <si>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</si>
  <si>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</si>
  <si>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</si>
  <si>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</si>
  <si>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</si>
  <si>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</si>
  <si>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</si>
  <si>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</si>
  <si>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</si>
  <si>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</si>
  <si>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</si>
  <si>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</si>
  <si>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</si>
  <si>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</si>
  <si>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</si>
  <si>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</si>
  <si>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</si>
  <si>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</si>
  <si>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</si>
  <si>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</si>
  <si>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</si>
  <si>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</si>
  <si>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</si>
  <si>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</si>
  <si>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</si>
  <si>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</si>
  <si>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</si>
  <si>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</si>
  <si>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</si>
  <si>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</si>
  <si>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</si>
  <si>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</si>
  <si>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</si>
  <si>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</si>
  <si>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</si>
  <si>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</si>
  <si>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</si>
  <si>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</si>
  <si>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</si>
  <si>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</si>
  <si>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</si>
  <si>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</si>
  <si>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</si>
  <si>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</si>
  <si>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</si>
  <si>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</si>
  <si>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</si>
  <si>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</si>
  <si>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</si>
  <si>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</si>
  <si>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</si>
  <si>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</si>
  <si>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</si>
  <si>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</si>
  <si>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</si>
  <si>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</si>
  <si>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</si>
  <si>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</si>
  <si>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</si>
  <si>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</si>
  <si>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</si>
  <si>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</si>
  <si>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</si>
  <si>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</si>
  <si>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</si>
  <si>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</si>
  <si>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</si>
  <si>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</si>
  <si>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</si>
  <si>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</si>
  <si>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</si>
  <si>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</si>
  <si>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</si>
  <si>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</si>
  <si>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</si>
  <si>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</si>
  <si>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</si>
  <si>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</si>
  <si>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</si>
  <si>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</si>
  <si>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</si>
  <si>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</si>
  <si>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</si>
  <si>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</si>
  <si>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</si>
  <si>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</si>
  <si>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</si>
  <si>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</si>
  <si>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</si>
  <si>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</si>
  <si>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</si>
  <si>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</si>
  <si>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</si>
  <si>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</si>
  <si>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</si>
  <si>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</si>
  <si>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</si>
  <si>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</si>
  <si>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</si>
  <si>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</si>
  <si>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</si>
  <si>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</si>
  <si>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</si>
  <si>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</si>
  <si>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</si>
  <si>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</si>
  <si>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</si>
  <si>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</si>
  <si>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</si>
  <si>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</si>
  <si>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</si>
  <si>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</si>
  <si>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</si>
  <si>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</si>
  <si>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</si>
  <si>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</si>
  <si>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</si>
  <si>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</si>
  <si>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</si>
  <si>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</si>
  <si>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</si>
  <si>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</si>
  <si>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</si>
  <si>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</si>
  <si>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</si>
  <si>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</si>
  <si>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</si>
  <si>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</si>
  <si>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</si>
  <si>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</si>
  <si>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</si>
  <si>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</si>
  <si>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</si>
  <si>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</si>
  <si>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</si>
  <si>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</si>
  <si>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</si>
  <si>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</si>
  <si>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</si>
  <si>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</si>
  <si>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</si>
  <si>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</si>
  <si>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</si>
  <si>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</si>
  <si>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</si>
  <si>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</si>
  <si>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</si>
  <si>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</si>
  <si>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</si>
  <si>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</si>
  <si>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</si>
  <si>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</si>
  <si>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</si>
  <si>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</si>
  <si>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</si>
  <si>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</si>
  <si>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</si>
  <si>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</si>
  <si>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</si>
  <si>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</si>
  <si>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</si>
  <si>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</si>
  <si>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</si>
  <si>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</si>
  <si>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</si>
  <si>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</si>
  <si>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</si>
  <si>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</si>
  <si>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</si>
  <si>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</si>
  <si>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</si>
  <si>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</si>
  <si>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</si>
  <si>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</si>
  <si>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</si>
  <si>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</si>
  <si>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</si>
  <si>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</si>
  <si>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</si>
  <si>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</si>
  <si>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</si>
  <si>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</si>
  <si>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</si>
  <si>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</si>
  <si>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</si>
  <si>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</si>
  <si>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</si>
  <si>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</si>
  <si>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</si>
  <si>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</si>
  <si>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</si>
  <si>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</si>
  <si>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</si>
  <si>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</si>
  <si>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</si>
  <si>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</si>
  <si>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</si>
  <si>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</si>
  <si>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</si>
  <si>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</si>
  <si>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</si>
  <si>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</si>
  <si>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</si>
  <si>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</si>
  <si>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</si>
  <si>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</si>
  <si>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</si>
  <si>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</si>
  <si>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</si>
  <si>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</si>
  <si>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</si>
  <si>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</si>
  <si>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</si>
  <si>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</si>
  <si>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</si>
  <si>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</si>
  <si>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</si>
  <si>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</si>
  <si>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</si>
  <si>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</si>
  <si>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</si>
  <si>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</si>
  <si>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</si>
  <si>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</si>
  <si>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</si>
  <si>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</si>
  <si>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</si>
  <si>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</si>
  <si>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</si>
  <si>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</si>
  <si>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</si>
  <si>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</si>
  <si>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</si>
  <si>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</si>
  <si>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</si>
  <si>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</si>
  <si>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</si>
  <si>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</si>
  <si>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</si>
  <si>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</si>
  <si>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</si>
  <si>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</si>
  <si>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</si>
  <si>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</si>
  <si>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</si>
  <si>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</si>
  <si>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</si>
  <si>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</si>
  <si>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</si>
  <si>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</si>
  <si>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</si>
  <si>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</si>
  <si>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</si>
  <si>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</si>
  <si>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</si>
  <si>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</si>
  <si>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</si>
  <si>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</si>
  <si>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</si>
  <si>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</si>
  <si>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</si>
  <si>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</si>
  <si>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</si>
  <si>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</si>
  <si>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</si>
  <si>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</si>
  <si>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</si>
  <si>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</si>
  <si>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</si>
  <si>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</si>
  <si>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</si>
  <si>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</si>
  <si>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</si>
  <si>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</si>
  <si>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</si>
  <si>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</si>
  <si>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</si>
  <si>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</si>
  <si>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</si>
  <si>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</si>
  <si>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</si>
  <si>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</si>
  <si>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</si>
  <si>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</si>
  <si>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</si>
  <si>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</si>
  <si>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</si>
  <si>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</si>
  <si>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</si>
  <si>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</si>
  <si>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</si>
  <si>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</si>
  <si>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</si>
  <si>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</si>
  <si>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</si>
  <si>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</si>
  <si>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</si>
  <si>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</si>
  <si>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</si>
  <si>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</si>
  <si>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</si>
  <si>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</si>
  <si>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</si>
  <si>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</si>
  <si>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</si>
  <si>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</si>
  <si>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</si>
  <si>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</si>
  <si>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</si>
  <si>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</si>
  <si>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</si>
  <si>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</si>
  <si>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</si>
  <si>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</si>
  <si>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</si>
  <si>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</si>
  <si>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</si>
  <si>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</si>
  <si>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</si>
  <si>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</si>
  <si>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</si>
  <si>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</si>
  <si>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</si>
  <si>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</si>
  <si>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</si>
  <si>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</si>
  <si>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</si>
  <si>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</si>
  <si>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</si>
  <si>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</si>
  <si>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</si>
  <si>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</si>
  <si>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</si>
  <si>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</si>
  <si>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</si>
  <si>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</si>
  <si>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</si>
  <si>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</si>
  <si>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</si>
  <si>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</si>
  <si>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</si>
  <si>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</si>
  <si>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</si>
  <si>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</si>
  <si>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</si>
  <si>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</si>
  <si>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</si>
  <si>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</si>
  <si>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</si>
  <si>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</si>
  <si>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</si>
  <si>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</si>
  <si>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</si>
  <si>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</si>
  <si>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</si>
  <si>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</si>
  <si>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</si>
  <si>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</si>
  <si>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</si>
  <si>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</si>
  <si>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</si>
  <si>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</si>
  <si>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</si>
  <si>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</si>
  <si>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</si>
  <si>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</si>
  <si>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</si>
  <si>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</si>
  <si>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</si>
  <si>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</si>
  <si>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</si>
  <si>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</si>
  <si>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</si>
  <si>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</si>
  <si>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</si>
  <si>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</si>
  <si>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</si>
  <si>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</si>
  <si>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</si>
  <si>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</si>
  <si>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</si>
  <si>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</si>
  <si>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</si>
  <si>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</si>
  <si>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</si>
  <si>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</si>
  <si>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</si>
  <si>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</si>
  <si>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</si>
  <si>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</si>
  <si>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</si>
  <si>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</si>
  <si>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</si>
  <si>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</si>
  <si>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</si>
  <si>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</si>
  <si>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</si>
  <si>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</si>
  <si>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</si>
  <si>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</si>
  <si>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</si>
  <si>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</si>
  <si>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</si>
  <si>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</si>
  <si>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</si>
  <si>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</si>
  <si>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</si>
  <si>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</si>
  <si>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</si>
  <si>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</si>
  <si>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</si>
  <si>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</si>
  <si>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</si>
  <si>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</si>
  <si>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</si>
  <si>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</si>
  <si>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</si>
  <si>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</si>
  <si>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</si>
  <si>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</si>
  <si>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</si>
  <si>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</si>
  <si>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</si>
  <si>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</si>
  <si>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</si>
  <si>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</si>
  <si>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</si>
  <si>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</si>
  <si>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</si>
  <si>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</si>
  <si>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</si>
  <si>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</si>
  <si>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</si>
  <si>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</si>
  <si>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</si>
  <si>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</si>
  <si>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</si>
  <si>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</si>
  <si>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</si>
  <si>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</si>
  <si>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</si>
  <si>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</si>
  <si>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</si>
  <si>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</si>
  <si>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</si>
  <si>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</si>
  <si>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</si>
  <si>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</si>
  <si>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</si>
  <si>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</si>
  <si>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</si>
  <si>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</si>
  <si>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</si>
  <si>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</si>
  <si>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</si>
  <si>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</si>
  <si>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</si>
  <si>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</si>
  <si>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</si>
  <si>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</si>
  <si>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</si>
  <si>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</si>
  <si>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</si>
  <si>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</si>
  <si>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</si>
  <si>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</si>
  <si>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</si>
  <si>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</si>
  <si>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</si>
  <si>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</si>
  <si>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</si>
  <si>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</si>
  <si>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</si>
  <si>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</si>
  <si>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</si>
  <si>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</si>
  <si>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</si>
  <si>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</si>
  <si>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</si>
  <si>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</si>
  <si>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</si>
  <si>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</si>
  <si>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</si>
  <si>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</si>
  <si>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</si>
  <si>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</si>
  <si>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</si>
  <si>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</si>
  <si>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</si>
  <si>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</si>
  <si>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</si>
  <si>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</si>
  <si>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</si>
  <si>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</si>
  <si>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</si>
  <si>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</si>
  <si>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</si>
  <si>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</si>
  <si>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</si>
  <si>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</si>
  <si>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</si>
  <si>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</si>
  <si>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</si>
  <si>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</si>
  <si>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</si>
  <si>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</si>
  <si>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</si>
  <si>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</si>
  <si>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</si>
  <si>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</si>
  <si>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</si>
  <si>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</si>
  <si>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</si>
  <si>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</si>
  <si>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</si>
  <si>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</si>
  <si>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</si>
  <si>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</si>
  <si>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</si>
  <si>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</si>
  <si>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</si>
  <si>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</si>
  <si>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</si>
  <si>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</si>
  <si>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</si>
  <si>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</si>
  <si>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</si>
  <si>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</si>
  <si>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</si>
  <si>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</si>
  <si>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</si>
  <si>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</si>
  <si>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</si>
  <si>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</si>
  <si>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</si>
  <si>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</si>
  <si>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</si>
  <si>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</si>
  <si>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</si>
  <si>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</si>
  <si>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</si>
  <si>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</si>
  <si>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</si>
  <si>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</si>
  <si>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</si>
  <si>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</si>
  <si>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</si>
  <si>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</si>
  <si>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</si>
  <si>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</si>
  <si>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</si>
  <si>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</si>
  <si>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</si>
  <si>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</si>
  <si>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</si>
  <si>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</si>
  <si>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</si>
  <si>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</si>
  <si>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</si>
  <si>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</si>
  <si>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</si>
  <si>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</si>
  <si>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</si>
  <si>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</si>
  <si>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</si>
  <si>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</si>
  <si>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</si>
  <si>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</si>
  <si>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</si>
  <si>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</si>
  <si>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</si>
  <si>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</si>
  <si>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</si>
  <si>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</si>
  <si>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</si>
  <si>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</si>
  <si>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</si>
  <si>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</si>
  <si>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</si>
  <si>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</si>
  <si>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</si>
  <si>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</si>
  <si>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</si>
  <si>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</si>
  <si>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</si>
  <si>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</si>
  <si>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</si>
  <si>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</si>
  <si>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</si>
  <si>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</si>
  <si>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</si>
  <si>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</si>
  <si>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</si>
  <si>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</si>
  <si>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</si>
  <si>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</si>
  <si>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</si>
  <si>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</si>
  <si>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</si>
  <si>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</si>
  <si>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</si>
  <si>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</si>
  <si>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</si>
  <si>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</si>
  <si>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</si>
  <si>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</si>
  <si>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</si>
  <si>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</si>
  <si>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</si>
  <si>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</si>
  <si>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</si>
  <si>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</si>
  <si>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</si>
  <si>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</si>
  <si>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</si>
  <si>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</si>
  <si>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</si>
  <si>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</si>
  <si>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</si>
  <si>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</si>
  <si>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</si>
  <si>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</si>
  <si>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</si>
  <si>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</si>
  <si>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</si>
  <si>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</si>
  <si>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</si>
  <si>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</si>
  <si>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</si>
  <si>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</si>
  <si>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</si>
  <si>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</si>
  <si>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</si>
  <si>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</si>
  <si>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</si>
  <si>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</si>
  <si>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</si>
  <si>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</si>
  <si>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</si>
  <si>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</si>
  <si>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</si>
  <si>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</si>
  <si>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</si>
  <si>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</si>
  <si>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</si>
  <si>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</si>
  <si>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</si>
  <si>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</si>
  <si>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</si>
  <si>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</si>
  <si>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</si>
  <si>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</si>
  <si>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</si>
  <si>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</si>
  <si>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</si>
  <si>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</si>
  <si>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</si>
  <si>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</si>
  <si>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</si>
  <si>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</si>
  <si>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</si>
  <si>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</si>
  <si>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</si>
  <si>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</si>
  <si>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</si>
  <si>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</si>
  <si>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</si>
  <si>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</si>
  <si>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</si>
  <si>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</si>
  <si>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</si>
  <si>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</si>
  <si>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</si>
  <si>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</si>
  <si>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</si>
  <si>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</si>
  <si>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</si>
  <si>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</si>
  <si>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</si>
  <si>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</si>
  <si>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</si>
  <si>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</si>
  <si>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</si>
  <si>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</si>
  <si>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</si>
  <si>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</si>
  <si>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</si>
  <si>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</si>
  <si>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</si>
  <si>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</si>
  <si>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</si>
  <si>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</si>
  <si>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</si>
  <si>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</si>
  <si>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</si>
  <si>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</si>
  <si>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</si>
  <si>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</si>
  <si>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</si>
  <si>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</si>
  <si>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</si>
  <si>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</si>
  <si>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</si>
  <si>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</si>
  <si>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</si>
  <si>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</si>
  <si>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</si>
  <si>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</si>
  <si>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</si>
  <si>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</si>
  <si>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</si>
  <si>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</si>
  <si>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</si>
  <si>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</si>
  <si>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</si>
  <si>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</si>
  <si>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</si>
  <si>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</si>
  <si>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</si>
  <si>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</si>
  <si>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</si>
  <si>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</si>
  <si>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</si>
  <si>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</si>
  <si>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</si>
  <si>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</si>
  <si>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</si>
  <si>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</si>
  <si>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</si>
  <si>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</si>
  <si>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</si>
  <si>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</si>
  <si>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</si>
  <si>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</si>
  <si>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</si>
  <si>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</si>
  <si>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</si>
  <si>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</si>
  <si>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</si>
  <si>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</si>
  <si>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</si>
  <si>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</si>
  <si>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</si>
  <si>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</si>
  <si>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</si>
  <si>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</si>
  <si>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</si>
  <si>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</si>
  <si>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</si>
  <si>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</si>
  <si>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</si>
  <si>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</si>
  <si>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</si>
  <si>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</si>
  <si>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</si>
  <si>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</si>
  <si>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</si>
  <si>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</si>
  <si>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</si>
  <si>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</si>
  <si>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</si>
  <si>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</si>
  <si>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</si>
  <si>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</si>
  <si>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</si>
  <si>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</si>
  <si>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</si>
  <si>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</si>
  <si>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</si>
  <si>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</si>
  <si>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</si>
  <si>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</si>
  <si>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</si>
  <si>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</si>
  <si>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</si>
  <si>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</si>
  <si>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</si>
  <si>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</si>
  <si>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</si>
  <si>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</si>
  <si>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</si>
  <si>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</si>
  <si>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</si>
  <si>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</si>
  <si>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</si>
  <si>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</si>
  <si>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</si>
  <si>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</si>
  <si>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</si>
  <si>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</si>
  <si>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</si>
  <si>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</si>
  <si>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</si>
  <si>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</si>
  <si>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</si>
  <si>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</si>
  <si>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</si>
  <si>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</si>
  <si>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</si>
  <si>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</si>
  <si>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</si>
  <si>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</si>
  <si>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</si>
  <si>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</si>
  <si>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</si>
  <si>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</si>
  <si>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</si>
  <si>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</si>
  <si>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</si>
  <si>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</si>
  <si>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</si>
  <si>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</si>
  <si>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</si>
  <si>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</si>
  <si>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</si>
  <si>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</si>
  <si>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</si>
  <si>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</si>
  <si>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</si>
  <si>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</si>
  <si>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</si>
  <si>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</si>
  <si>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</si>
  <si>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</si>
  <si>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</si>
  <si>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</si>
  <si>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</si>
  <si>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</si>
  <si>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</si>
  <si>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</si>
  <si>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</si>
  <si>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</si>
  <si>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</si>
  <si>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</si>
  <si>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</si>
  <si>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</si>
  <si>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</si>
  <si>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</si>
  <si>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</si>
  <si>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</si>
  <si>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</si>
  <si>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</si>
  <si>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</si>
  <si>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</si>
  <si>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</si>
  <si>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</si>
  <si>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</si>
  <si>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</si>
  <si>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</si>
  <si>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</si>
  <si>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</si>
  <si>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</si>
  <si>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</si>
  <si>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</si>
  <si>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</si>
  <si>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</si>
  <si>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</si>
  <si>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</si>
  <si>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</si>
  <si>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</si>
  <si>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</si>
  <si>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</si>
  <si>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</si>
  <si>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</si>
  <si>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</si>
  <si>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</si>
  <si>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</si>
  <si>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</si>
  <si>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</si>
  <si>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</si>
  <si>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</si>
  <si>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</si>
  <si>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</si>
  <si>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</si>
  <si>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</si>
  <si>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</si>
  <si>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</si>
  <si>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</si>
  <si>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</si>
  <si>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</si>
  <si>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</si>
  <si>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</si>
  <si>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</si>
  <si>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</si>
  <si>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</si>
  <si>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</si>
  <si>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</si>
  <si>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</si>
  <si>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</si>
  <si>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</si>
  <si>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</si>
  <si>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</si>
  <si>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</si>
  <si>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</si>
  <si>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</si>
  <si>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</si>
  <si>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</si>
  <si>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</si>
  <si>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</si>
  <si>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</si>
  <si>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</si>
  <si>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</si>
  <si>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</si>
  <si>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</si>
  <si>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</si>
  <si>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</si>
  <si>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</si>
  <si>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</si>
  <si>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</si>
  <si>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</si>
  <si>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</si>
  <si>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</si>
  <si>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</si>
  <si>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</si>
  <si>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</si>
  <si>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</si>
  <si>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</si>
  <si>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</si>
  <si>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</si>
  <si>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</si>
  <si>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</si>
  <si>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</si>
  <si>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</si>
  <si>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</si>
  <si>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</si>
  <si>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</si>
  <si>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</si>
  <si>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</si>
  <si>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</si>
  <si>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</si>
  <si>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</si>
  <si>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</si>
  <si>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</si>
  <si>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</si>
  <si>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</si>
  <si>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</si>
  <si>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</si>
  <si>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</si>
  <si>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</si>
  <si>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</si>
  <si>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</si>
  <si>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</si>
  <si>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</si>
  <si>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</si>
  <si>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</si>
  <si>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</si>
  <si>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</si>
  <si>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</si>
  <si>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</si>
  <si>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</si>
  <si>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</si>
  <si>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</si>
  <si>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</si>
  <si>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</si>
  <si>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</si>
  <si>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</si>
  <si>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</si>
  <si>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</si>
  <si>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</si>
  <si>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</si>
  <si>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</si>
  <si>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</si>
  <si>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</si>
  <si>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</si>
  <si>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</si>
  <si>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</si>
  <si>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</si>
  <si>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</si>
  <si>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</si>
  <si>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</si>
  <si>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</si>
  <si>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</si>
  <si>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</si>
  <si>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</si>
  <si>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</si>
  <si>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</si>
  <si>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</si>
  <si>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</si>
  <si>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</si>
  <si>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</si>
  <si>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</si>
  <si>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</si>
  <si>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</si>
  <si>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</si>
  <si>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</si>
  <si>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</si>
  <si>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</si>
  <si>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</si>
  <si>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</si>
  <si>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</si>
  <si>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</si>
  <si>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</si>
  <si>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</si>
  <si>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</si>
  <si>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</si>
  <si>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</si>
  <si>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</si>
  <si>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</si>
  <si>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</si>
  <si>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</si>
  <si>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</si>
  <si>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</si>
  <si>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</si>
  <si>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</si>
  <si>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</si>
  <si>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</si>
  <si>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</si>
  <si>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</si>
  <si>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</si>
  <si>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</si>
  <si>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</si>
  <si>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</si>
  <si>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</si>
  <si>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</si>
  <si>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</si>
  <si>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</si>
  <si>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</si>
  <si>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</si>
  <si>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</si>
  <si>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</si>
  <si>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</si>
  <si>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</si>
  <si>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</si>
  <si>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</si>
  <si>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</si>
  <si>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</si>
  <si>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</si>
  <si>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</si>
  <si>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</si>
  <si>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</si>
  <si>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</si>
  <si>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</si>
  <si>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</si>
  <si>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</si>
  <si>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</si>
  <si>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</si>
  <si>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</si>
  <si>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</si>
  <si>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</si>
  <si>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</si>
  <si>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</si>
  <si>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</si>
  <si>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</si>
  <si>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</si>
  <si>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</si>
  <si>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</si>
  <si>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</si>
  <si>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</si>
  <si>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</si>
  <si>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</si>
  <si>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</si>
  <si>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</si>
  <si>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</si>
  <si>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</si>
  <si>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</si>
  <si>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</si>
  <si>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</si>
  <si>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</si>
  <si>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</si>
  <si>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</si>
  <si>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</si>
  <si>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</si>
  <si>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</si>
  <si>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</si>
  <si>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</si>
  <si>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</si>
  <si>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</si>
  <si>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</si>
  <si>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</si>
  <si>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</si>
  <si>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</si>
  <si>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</si>
  <si>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</si>
  <si>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</si>
  <si>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</si>
  <si>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</si>
  <si>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</si>
  <si>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</si>
  <si>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</si>
  <si>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</si>
  <si>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</si>
  <si>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</si>
  <si>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</si>
  <si>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</si>
  <si>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</si>
  <si>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</si>
  <si>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</si>
  <si>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</si>
  <si>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</si>
  <si>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</si>
  <si>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</si>
  <si>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</si>
  <si>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</si>
  <si>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</si>
  <si>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</si>
  <si>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</si>
  <si>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</si>
  <si>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</si>
  <si>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</si>
  <si>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</si>
  <si>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</si>
  <si>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</si>
  <si>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</si>
  <si>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</si>
  <si>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</si>
  <si>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</si>
  <si>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</si>
  <si>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</si>
  <si>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</si>
  <si>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</si>
  <si>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</si>
  <si>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</si>
  <si>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</si>
  <si>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</si>
  <si>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</si>
  <si>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</si>
  <si>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</si>
  <si>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</si>
  <si>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</si>
  <si>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</si>
  <si>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</si>
  <si>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</si>
  <si>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</si>
  <si>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</si>
  <si>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</si>
  <si>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</si>
  <si>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</si>
  <si>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</si>
  <si>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</si>
  <si>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</si>
  <si>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</si>
  <si>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</si>
  <si>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</si>
  <si>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</si>
  <si>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</si>
  <si>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</si>
  <si>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</si>
  <si>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</si>
  <si>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</si>
  <si>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</si>
  <si>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</si>
  <si>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</si>
  <si>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</si>
  <si>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</si>
  <si>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</si>
  <si>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</si>
  <si>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</si>
  <si>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</si>
  <si>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</si>
  <si>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</si>
  <si>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</si>
  <si>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</si>
  <si>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</si>
  <si>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</si>
  <si>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</si>
  <si>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</si>
  <si>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</si>
  <si>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</si>
  <si>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</si>
  <si>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</si>
  <si>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</si>
  <si>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</si>
  <si>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</si>
  <si>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</si>
  <si>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</si>
  <si>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</si>
  <si>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</si>
  <si>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</si>
  <si>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</si>
  <si>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</si>
  <si>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</si>
  <si>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</si>
  <si>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</si>
  <si>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</si>
  <si>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</si>
  <si>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</si>
  <si>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</si>
  <si>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</si>
  <si>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</si>
  <si>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</si>
  <si>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</si>
  <si>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</si>
  <si>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</si>
  <si>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</si>
  <si>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</si>
  <si>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</si>
  <si>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</si>
  <si>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</si>
  <si>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</si>
  <si>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</si>
  <si>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</si>
  <si>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</si>
  <si>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</si>
  <si>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</si>
  <si>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</si>
  <si>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</si>
  <si>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</si>
  <si>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</si>
  <si>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</si>
  <si>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</si>
  <si>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</si>
  <si>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</si>
  <si>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</si>
  <si>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</si>
  <si>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</si>
  <si>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</si>
  <si>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</si>
  <si>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</si>
  <si>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</si>
  <si>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</si>
  <si>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</si>
  <si>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</si>
  <si>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</si>
  <si>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</si>
  <si>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</si>
  <si>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</si>
  <si>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</si>
  <si>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</si>
  <si>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</si>
  <si>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</si>
  <si>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</si>
  <si>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</si>
  <si>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</si>
  <si>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</si>
  <si>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</si>
  <si>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</si>
  <si>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</si>
  <si>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</si>
  <si>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</si>
  <si>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</si>
  <si>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</si>
  <si>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</si>
  <si>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</si>
  <si>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</si>
  <si>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</si>
  <si>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</si>
  <si>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</si>
  <si>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</si>
  <si>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</si>
  <si>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</si>
  <si>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</si>
  <si>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</si>
  <si>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</si>
  <si>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</si>
  <si>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</si>
  <si>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</si>
  <si>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</si>
  <si>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</si>
  <si>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</si>
  <si>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</si>
  <si>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</si>
  <si>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</si>
  <si>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</si>
  <si>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</si>
  <si>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</si>
  <si>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</si>
  <si>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</si>
  <si>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</si>
  <si>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</si>
  <si>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</si>
  <si>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</si>
  <si>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</si>
  <si>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</si>
  <si>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</si>
  <si>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</si>
  <si>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</si>
  <si>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</si>
  <si>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</si>
  <si>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</si>
  <si>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</si>
  <si>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</si>
  <si>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</si>
  <si>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</si>
  <si>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</si>
  <si>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</si>
  <si>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</si>
  <si>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</si>
  <si>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</si>
  <si>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</si>
  <si>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</si>
  <si>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</si>
  <si>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</si>
  <si>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</si>
  <si>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</si>
  <si>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</si>
  <si>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</si>
  <si>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</si>
  <si>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</si>
  <si>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</si>
  <si>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</si>
  <si>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</si>
  <si>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</si>
  <si>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</si>
  <si>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</si>
  <si>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</si>
  <si>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</si>
  <si>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</si>
  <si>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</si>
  <si>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</si>
  <si>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</si>
  <si>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</si>
  <si>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</si>
  <si>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</si>
  <si>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</si>
  <si>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</si>
  <si>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</si>
  <si>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</si>
  <si>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</si>
  <si>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</si>
  <si>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</si>
  <si>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</si>
  <si>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</si>
  <si>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</si>
  <si>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</si>
  <si>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</si>
  <si>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</si>
  <si>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</si>
  <si>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</si>
  <si>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</si>
  <si>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</si>
  <si>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</si>
  <si>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</si>
  <si>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</si>
  <si>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</si>
  <si>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</si>
  <si>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</si>
  <si>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</si>
  <si>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</si>
  <si>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</si>
  <si>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</si>
  <si>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</si>
  <si>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</si>
  <si>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</si>
  <si>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</si>
  <si>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</si>
  <si>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</si>
  <si>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</si>
  <si>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</si>
  <si>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</si>
  <si>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</si>
  <si>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</si>
  <si>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</si>
  <si>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</si>
  <si>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</si>
  <si>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</si>
  <si>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</si>
  <si>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</si>
  <si>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</si>
  <si>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</si>
  <si>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</si>
  <si>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</si>
  <si>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</si>
  <si>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</si>
  <si>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</si>
  <si>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</si>
  <si>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</si>
  <si>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</si>
  <si>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</si>
  <si>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</si>
  <si>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</si>
  <si>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</si>
  <si>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</si>
  <si>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</si>
  <si>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</si>
  <si>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</si>
  <si>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</si>
  <si>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</si>
  <si>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</si>
  <si>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</si>
  <si>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</si>
  <si>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</si>
  <si>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</si>
  <si>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</si>
  <si>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</si>
  <si>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</si>
  <si>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</si>
  <si>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</si>
  <si>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</si>
  <si>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</si>
  <si>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</si>
  <si>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</si>
  <si>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</si>
  <si>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</si>
  <si>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</si>
  <si>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</si>
  <si>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</si>
  <si>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</si>
  <si>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</si>
  <si>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</si>
  <si>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</si>
  <si>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</si>
  <si>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</si>
  <si>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</si>
  <si>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</si>
  <si>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</si>
  <si>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</si>
  <si>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</si>
  <si>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</si>
  <si>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</si>
  <si>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</si>
  <si>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</si>
  <si>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</si>
  <si>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</si>
  <si>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</si>
  <si>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</si>
  <si>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</si>
  <si>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</si>
  <si>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</si>
  <si>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</si>
  <si>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</si>
  <si>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</si>
  <si>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</si>
  <si>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</si>
  <si>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</si>
  <si>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</si>
  <si>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</si>
  <si>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</si>
  <si>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</si>
  <si>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</si>
  <si>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</si>
  <si>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</si>
  <si>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</si>
  <si>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</si>
  <si>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</si>
  <si>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</si>
  <si>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</si>
  <si>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</si>
  <si>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</si>
  <si>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</si>
  <si>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</si>
  <si>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</si>
  <si>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</si>
  <si>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</si>
  <si>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</si>
  <si>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</si>
  <si>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</si>
  <si>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</si>
  <si>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</si>
  <si>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</si>
  <si>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</si>
  <si>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</si>
  <si>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</si>
  <si>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</si>
  <si>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</si>
  <si>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</si>
  <si>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</si>
  <si>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</si>
  <si>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</si>
  <si>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</si>
  <si>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</si>
  <si>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</si>
  <si>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</si>
  <si>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</si>
  <si>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</si>
  <si>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</si>
  <si>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</si>
  <si>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</si>
  <si>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</si>
  <si>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</si>
  <si>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</si>
  <si>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</si>
  <si>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</si>
  <si>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</si>
  <si>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</si>
  <si>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</si>
  <si>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</si>
  <si>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</si>
  <si>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</si>
  <si>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</si>
  <si>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</si>
  <si>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</si>
  <si>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</si>
  <si>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</si>
  <si>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</si>
  <si>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</si>
  <si>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</si>
  <si>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</si>
  <si>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</si>
  <si>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</si>
  <si>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</si>
  <si>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</si>
  <si>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</si>
  <si>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</si>
  <si>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</si>
  <si>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</si>
  <si>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</si>
  <si>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</si>
  <si>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</si>
  <si>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</si>
  <si>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</si>
  <si>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</si>
  <si>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</si>
  <si>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</si>
  <si>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</si>
  <si>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</si>
  <si>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</si>
  <si>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</si>
  <si>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</si>
  <si>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</si>
  <si>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</si>
  <si>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</si>
  <si>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</si>
  <si>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</si>
  <si>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</si>
  <si>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</si>
  <si>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</si>
  <si>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</si>
  <si>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</si>
  <si>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</si>
  <si>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</si>
  <si>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</si>
  <si>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</si>
  <si>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</si>
  <si>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</si>
  <si>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</si>
  <si>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</si>
  <si>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</si>
  <si>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</si>
  <si>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</si>
  <si>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</si>
  <si>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</si>
  <si>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</si>
  <si>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</si>
  <si>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</si>
  <si>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</si>
  <si>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</si>
  <si>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</si>
  <si>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</si>
  <si>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</si>
  <si>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</si>
  <si>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</si>
  <si>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</si>
  <si>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</si>
  <si>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</si>
  <si>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</si>
  <si>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</si>
  <si>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</si>
  <si>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</si>
  <si>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</si>
  <si>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</si>
  <si>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</si>
  <si>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</si>
  <si>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</si>
  <si>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</si>
  <si>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</si>
  <si>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</si>
  <si>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</si>
  <si>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</si>
  <si>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</si>
  <si>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</si>
  <si>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</si>
  <si>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</si>
  <si>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</si>
  <si>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</si>
  <si>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</si>
  <si>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</si>
  <si>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</si>
  <si>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</si>
  <si>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</si>
  <si>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</si>
  <si>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</si>
  <si>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</si>
  <si>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</si>
  <si>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</si>
  <si>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</si>
  <si>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</si>
  <si>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</si>
  <si>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</si>
  <si>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</si>
  <si>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</si>
  <si>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</si>
  <si>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</si>
  <si>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</si>
  <si>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</si>
  <si>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</si>
  <si>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</si>
  <si>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</si>
  <si>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</si>
  <si>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</si>
  <si>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</si>
  <si>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</si>
  <si>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</si>
  <si>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</si>
  <si>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</si>
  <si>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</si>
  <si>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</si>
  <si>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</si>
  <si>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</si>
  <si>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</si>
  <si>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</si>
  <si>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</si>
  <si>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</si>
  <si>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</si>
  <si>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</si>
  <si>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</si>
  <si>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</si>
  <si>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</si>
  <si>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</si>
  <si>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</si>
  <si>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</si>
  <si>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</si>
  <si>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</si>
  <si>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</si>
  <si>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</si>
  <si>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</si>
  <si>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</si>
  <si>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</si>
  <si>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</si>
  <si>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</si>
  <si>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</si>
  <si>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</si>
  <si>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</si>
  <si>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</si>
  <si>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</si>
  <si>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</si>
  <si>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</si>
  <si>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</si>
  <si>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</si>
  <si>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</si>
  <si>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</si>
  <si>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</si>
  <si>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</si>
  <si>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</si>
  <si>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</si>
  <si>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</si>
  <si>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</si>
  <si>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</si>
  <si>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</si>
  <si>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</si>
  <si>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</si>
  <si>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</si>
  <si>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</si>
  <si>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</si>
  <si>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</si>
  <si>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</si>
  <si>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</si>
  <si>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</si>
  <si>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</si>
  <si>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</si>
  <si>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</si>
  <si>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</si>
  <si>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</si>
  <si>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</si>
  <si>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</si>
  <si>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</si>
  <si>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</si>
  <si>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</si>
  <si>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</si>
  <si>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</si>
  <si>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</si>
  <si>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</si>
  <si>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</si>
  <si>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</si>
  <si>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</si>
  <si>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</si>
  <si>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</si>
  <si>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</si>
  <si>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</si>
  <si>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</si>
  <si>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</si>
  <si>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</si>
  <si>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</si>
  <si>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</si>
  <si>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</si>
  <si>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</si>
  <si>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</si>
  <si>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</si>
  <si>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</si>
  <si>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</si>
  <si>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</si>
  <si>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</si>
  <si>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</si>
  <si>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</si>
  <si>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</si>
  <si>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</si>
  <si>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</si>
  <si>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</si>
  <si>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</si>
  <si>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</si>
  <si>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</si>
  <si>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</si>
  <si>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</si>
  <si>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</si>
  <si>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</si>
  <si>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</si>
  <si>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</si>
  <si>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</si>
  <si>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</si>
  <si>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</si>
  <si>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</si>
  <si>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</si>
  <si>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</si>
  <si>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</si>
  <si>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</si>
  <si>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</si>
  <si>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</si>
  <si>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</si>
  <si>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</si>
  <si>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</si>
  <si>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</si>
  <si>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</si>
  <si>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</si>
  <si>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</si>
  <si>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</si>
  <si>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</si>
  <si>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</si>
  <si>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</si>
  <si>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</si>
  <si>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</si>
  <si>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</si>
  <si>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</si>
  <si>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</si>
  <si>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</si>
  <si>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</si>
  <si>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</si>
  <si>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</si>
  <si>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</si>
  <si>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</si>
  <si>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</si>
  <si>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</si>
  <si>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</si>
  <si>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</si>
  <si>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</si>
  <si>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</si>
  <si>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</si>
  <si>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</si>
  <si>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</si>
  <si>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</si>
  <si>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</si>
  <si>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</si>
  <si>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</si>
  <si>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</si>
  <si>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</si>
  <si>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</si>
  <si>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</si>
  <si>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</si>
  <si>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</si>
  <si>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</si>
  <si>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</si>
  <si>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</si>
  <si>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</si>
  <si>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</si>
  <si>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</si>
  <si>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</si>
  <si>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</si>
  <si>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</si>
  <si>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</si>
  <si>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</si>
  <si>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</si>
  <si>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</si>
  <si>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</si>
  <si>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</si>
  <si>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</si>
  <si>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</si>
  <si>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</si>
  <si>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</si>
  <si>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</si>
  <si>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</si>
  <si>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</si>
  <si>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</si>
  <si>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</si>
  <si>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</si>
  <si>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</si>
  <si>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</si>
  <si>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</si>
  <si>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</si>
  <si>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</si>
  <si>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</si>
  <si>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</si>
  <si>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</si>
  <si>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</si>
  <si>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</si>
  <si>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</si>
  <si>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</si>
  <si>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</si>
  <si>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</si>
  <si>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</si>
  <si>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</si>
  <si>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</si>
  <si>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</si>
  <si>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</si>
  <si>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</si>
  <si>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</si>
  <si>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</si>
  <si>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</si>
  <si>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</si>
  <si>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</si>
  <si>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</si>
  <si>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</si>
  <si>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</si>
  <si>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</si>
  <si>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</si>
  <si>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</si>
  <si>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</si>
  <si>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</si>
  <si>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</si>
  <si>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</si>
  <si>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</si>
  <si>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</si>
  <si>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</si>
  <si>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</si>
  <si>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</si>
  <si>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</si>
  <si>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</si>
  <si>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</si>
  <si>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</si>
  <si>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</si>
  <si>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</si>
  <si>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</si>
  <si>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</si>
  <si>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</si>
  <si>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</si>
  <si>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</si>
  <si>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</si>
  <si>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</si>
  <si>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</si>
  <si>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</si>
  <si>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</si>
  <si>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</si>
  <si>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</si>
  <si>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</si>
  <si>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</si>
  <si>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</si>
  <si>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</si>
  <si>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</si>
  <si>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</si>
  <si>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</si>
  <si>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</si>
  <si>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</si>
  <si>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</si>
  <si>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</si>
  <si>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</si>
  <si>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</si>
  <si>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</si>
  <si>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</si>
  <si>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</si>
  <si>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</si>
  <si>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</si>
  <si>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</si>
  <si>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</si>
  <si>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</si>
  <si>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</si>
  <si>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</si>
  <si>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</si>
  <si>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</si>
  <si>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</si>
  <si>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</si>
  <si>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</si>
  <si>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</si>
  <si>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</si>
  <si>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</si>
  <si>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</si>
  <si>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</si>
  <si>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</si>
  <si>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</si>
  <si>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</si>
  <si>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</si>
  <si>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</si>
  <si>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</si>
  <si>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</si>
  <si>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</si>
  <si>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</si>
  <si>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</si>
  <si>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</si>
  <si>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</si>
  <si>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</si>
  <si>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</si>
  <si>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</si>
  <si>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</si>
  <si>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</si>
  <si>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</si>
  <si>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</si>
  <si>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</si>
  <si>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</si>
  <si>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</si>
  <si>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</si>
  <si>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</si>
  <si>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</si>
  <si>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</si>
  <si>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</si>
  <si>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</si>
  <si>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</si>
  <si>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</si>
  <si>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</si>
  <si>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</si>
  <si>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</si>
  <si>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</si>
  <si>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</si>
  <si>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</si>
  <si>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</si>
  <si>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</si>
  <si>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</si>
  <si>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</si>
  <si>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</si>
  <si>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</si>
  <si>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</si>
  <si>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</si>
  <si>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</si>
  <si>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</si>
  <si>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</si>
  <si>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</si>
  <si>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</si>
  <si>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</si>
  <si>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</si>
  <si>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</si>
  <si>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</si>
  <si>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</si>
  <si>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</si>
  <si>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</si>
  <si>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</si>
  <si>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</si>
  <si>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</si>
  <si>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</si>
  <si>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</si>
  <si>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</si>
  <si>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</si>
  <si>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</si>
  <si>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</si>
  <si>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</si>
  <si>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</si>
  <si>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</si>
  <si>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</si>
  <si>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</si>
  <si>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</si>
  <si>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</si>
  <si>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</si>
  <si>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</si>
  <si>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</si>
  <si>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</si>
  <si>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</si>
  <si>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</si>
  <si>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</si>
  <si>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</si>
  <si>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</si>
  <si>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</si>
  <si>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</si>
  <si>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</si>
  <si>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</si>
  <si>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</si>
  <si>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</si>
  <si>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</si>
  <si>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</si>
  <si>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</si>
  <si>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</si>
  <si>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</si>
  <si>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</si>
  <si>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</si>
  <si>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</si>
  <si>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</si>
  <si>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</si>
  <si>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</si>
  <si>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</si>
  <si>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</si>
  <si>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</si>
  <si>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</si>
  <si>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</si>
  <si>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</si>
  <si>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</si>
  <si>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</si>
  <si>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</si>
  <si>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</si>
  <si>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</si>
  <si>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</si>
  <si>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</si>
  <si>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</si>
  <si>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</si>
  <si>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</si>
  <si>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</si>
  <si>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</si>
  <si>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</si>
  <si>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</si>
  <si>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</si>
  <si>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</si>
  <si>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</si>
  <si>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</si>
  <si>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</si>
  <si>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</si>
  <si>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</si>
  <si>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</si>
  <si>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</si>
  <si>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</si>
  <si>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</si>
  <si>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</si>
  <si>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</si>
  <si>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</si>
  <si>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</si>
  <si>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</si>
  <si>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</si>
  <si>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</si>
  <si>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</si>
  <si>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</si>
  <si>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</si>
  <si>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</si>
  <si>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</si>
  <si>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</si>
  <si>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</si>
  <si>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</si>
  <si>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</si>
  <si>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</si>
  <si>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</si>
  <si>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</si>
  <si>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</si>
  <si>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</si>
  <si>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</si>
  <si>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</si>
  <si>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</si>
  <si>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</si>
  <si>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</si>
  <si>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</si>
  <si>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</si>
  <si>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</si>
  <si>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</si>
  <si>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</si>
  <si>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</si>
  <si>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</si>
  <si>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</si>
  <si>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</si>
  <si>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</si>
  <si>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</si>
  <si>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</si>
  <si>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</si>
  <si>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</si>
  <si>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</si>
  <si>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</si>
  <si>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</si>
  <si>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</si>
  <si>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</si>
  <si>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</si>
  <si>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</si>
  <si>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</si>
  <si>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</si>
  <si>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</si>
  <si>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</si>
  <si>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</si>
  <si>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</si>
  <si>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</si>
  <si>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</si>
  <si>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</si>
  <si>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</si>
  <si>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</si>
  <si>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</si>
  <si>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</si>
  <si>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</si>
  <si>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</si>
  <si>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</si>
  <si>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</si>
  <si>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</si>
  <si>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</si>
  <si>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</si>
  <si>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</si>
  <si>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</si>
  <si>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</si>
  <si>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</si>
  <si>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</si>
  <si>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</si>
  <si>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</si>
  <si>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</si>
  <si>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</si>
  <si>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</si>
  <si>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</si>
  <si>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</si>
  <si>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</si>
  <si>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</si>
  <si>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</si>
  <si>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</si>
  <si>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</si>
  <si>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</si>
  <si>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</si>
  <si>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</si>
  <si>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</si>
  <si>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</si>
  <si>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</si>
  <si>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</si>
  <si>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</si>
  <si>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</si>
  <si>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</si>
  <si>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</si>
  <si>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</si>
  <si>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</si>
  <si>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</si>
  <si>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</si>
  <si>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</si>
  <si>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</si>
  <si>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</si>
  <si>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</si>
  <si>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</si>
  <si>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</si>
  <si>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</si>
  <si>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</si>
  <si>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</si>
  <si>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</si>
  <si>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</si>
  <si>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</si>
  <si>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</si>
  <si>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</si>
  <si>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</si>
  <si>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</si>
  <si>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</si>
  <si>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</si>
  <si>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</si>
  <si>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</si>
  <si>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</si>
  <si>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</si>
  <si>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</si>
  <si>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</si>
  <si>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</si>
  <si>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</si>
  <si>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</si>
  <si>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</si>
  <si>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</si>
  <si>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</si>
  <si>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</si>
  <si>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</si>
  <si>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</si>
  <si>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</si>
  <si>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</si>
  <si>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</si>
  <si>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</si>
  <si>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</si>
  <si>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</si>
  <si>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</si>
  <si>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</si>
  <si>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</si>
  <si>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</si>
  <si>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</si>
  <si>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</si>
  <si>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</si>
  <si>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</si>
  <si>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</si>
  <si>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</si>
  <si>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</si>
  <si>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</si>
  <si>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</si>
  <si>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</si>
  <si>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</si>
  <si>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</si>
  <si>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</si>
  <si>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</si>
  <si>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</si>
  <si>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</si>
  <si>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</si>
  <si>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</si>
  <si>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</si>
  <si>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</si>
  <si>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</si>
  <si>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</si>
  <si>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</si>
  <si>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</si>
  <si>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</si>
  <si>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</si>
  <si>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</si>
  <si>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</si>
  <si>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</si>
  <si>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</si>
  <si>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</si>
  <si>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</si>
  <si>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</si>
  <si>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</si>
  <si>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</si>
  <si>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</si>
  <si>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</si>
  <si>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</si>
  <si>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</si>
  <si>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</si>
  <si>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</si>
  <si>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</si>
  <si>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</si>
  <si>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</si>
  <si>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</si>
  <si>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</si>
  <si>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</si>
  <si>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</si>
  <si>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</si>
  <si>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</si>
  <si>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</si>
  <si>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</si>
  <si>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</si>
  <si>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</si>
  <si>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</si>
  <si>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</si>
  <si>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</si>
  <si>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</si>
  <si>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</si>
  <si>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</si>
  <si>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</si>
  <si>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</si>
  <si>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</si>
  <si>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</si>
  <si>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</si>
  <si>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</si>
  <si>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</si>
  <si>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</si>
  <si>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</si>
  <si>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</si>
  <si>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</si>
  <si>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</si>
  <si>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</si>
  <si>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</si>
  <si>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</si>
  <si>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</si>
  <si>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</si>
  <si>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</si>
  <si>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</si>
  <si>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</si>
  <si>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</si>
  <si>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</si>
  <si>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</si>
  <si>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</si>
  <si>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</si>
  <si>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</si>
  <si>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</si>
  <si>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</si>
  <si>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</si>
  <si>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</si>
  <si>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</si>
  <si>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</si>
  <si>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</si>
  <si>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</si>
  <si>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</si>
  <si>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</si>
  <si>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</si>
  <si>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</si>
  <si>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</si>
  <si>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</si>
  <si>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</si>
  <si>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</si>
  <si>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</si>
  <si>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</si>
  <si>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</si>
  <si>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</si>
  <si>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</si>
  <si>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</si>
  <si>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</si>
  <si>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</si>
  <si>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</si>
  <si>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</si>
  <si>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</si>
  <si>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</si>
  <si>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</si>
  <si>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</si>
  <si>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</si>
  <si>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</si>
  <si>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</si>
  <si>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</si>
  <si>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</si>
  <si>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</si>
  <si>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</si>
  <si>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</si>
  <si>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</si>
  <si>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</si>
  <si>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</si>
  <si>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</si>
  <si>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</si>
  <si>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</si>
  <si>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</si>
  <si>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</si>
  <si>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</si>
  <si>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</si>
  <si>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</si>
  <si>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</si>
  <si>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</si>
  <si>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</si>
  <si>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</si>
  <si>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</si>
  <si>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</si>
  <si>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</si>
  <si>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</si>
  <si>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</si>
  <si>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</si>
  <si>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</si>
  <si>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</si>
  <si>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</si>
  <si>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</si>
  <si>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</si>
  <si>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</si>
  <si>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</si>
  <si>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</si>
  <si>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</si>
  <si>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</si>
  <si>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</si>
  <si>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</si>
  <si>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</si>
  <si>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</si>
  <si>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</si>
  <si>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</si>
  <si>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</si>
  <si>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</si>
  <si>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</si>
  <si>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</si>
  <si>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</si>
  <si>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</si>
  <si>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</si>
  <si>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</si>
  <si>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</si>
  <si>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</si>
  <si>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</si>
  <si>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</si>
  <si>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</si>
  <si>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</si>
  <si>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</si>
  <si>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</si>
  <si>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</si>
  <si>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</si>
  <si>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</si>
  <si>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</si>
  <si>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</si>
  <si>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</si>
  <si>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</si>
  <si>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</si>
  <si>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</si>
  <si>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</si>
  <si>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</si>
  <si>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</si>
  <si>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</si>
  <si>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</si>
  <si>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</si>
  <si>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</si>
  <si>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</si>
  <si>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</si>
  <si>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</si>
  <si>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</si>
  <si>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</si>
  <si>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</si>
  <si>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</si>
  <si>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</si>
  <si>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</si>
  <si>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</si>
  <si>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</si>
  <si>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</si>
  <si>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</si>
  <si>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</si>
  <si>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</si>
  <si>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</si>
  <si>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</si>
  <si>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</si>
  <si>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</si>
  <si>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</si>
  <si>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</si>
  <si>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</si>
  <si>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</si>
  <si>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</si>
  <si>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</si>
  <si>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</si>
  <si>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</si>
  <si>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</si>
  <si>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</si>
  <si>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</si>
  <si>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</si>
  <si>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</si>
  <si>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</si>
  <si>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</si>
  <si>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</si>
  <si>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</si>
  <si>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</si>
  <si>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</si>
  <si>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</si>
  <si>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</si>
  <si>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</si>
  <si>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</si>
  <si>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</si>
  <si>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</si>
  <si>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</si>
  <si>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</si>
  <si>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</si>
  <si>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</si>
  <si>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</si>
  <si>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</si>
  <si>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</si>
  <si>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</si>
  <si>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</si>
  <si>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</si>
  <si>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</si>
  <si>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</si>
  <si>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</si>
  <si>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</si>
  <si>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</si>
  <si>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</si>
  <si>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</si>
  <si>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</si>
  <si>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</si>
  <si>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</si>
  <si>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</si>
  <si>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</si>
  <si>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</si>
  <si>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</si>
  <si>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</si>
  <si>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</si>
  <si>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</si>
  <si>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</si>
  <si>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</si>
  <si>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</si>
  <si>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</si>
  <si>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</si>
  <si>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</si>
  <si>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</si>
  <si>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</si>
  <si>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</si>
  <si>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</si>
  <si>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</si>
  <si>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</si>
  <si>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</si>
  <si>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</si>
  <si>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</si>
  <si>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</si>
  <si>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</si>
  <si>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</si>
  <si>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</si>
  <si>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</si>
  <si>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</si>
  <si>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</si>
  <si>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</si>
  <si>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</si>
  <si>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</si>
  <si>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</si>
  <si>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</si>
  <si>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</si>
  <si>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</si>
  <si>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</si>
  <si>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</si>
  <si>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</si>
  <si>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</si>
  <si>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</si>
  <si>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</si>
  <si>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</si>
  <si>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</si>
  <si>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</si>
  <si>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</si>
  <si>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</si>
  <si>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</si>
  <si>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</si>
  <si>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</si>
  <si>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</si>
  <si>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</si>
  <si>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</si>
  <si>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</si>
  <si>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</si>
  <si>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</si>
  <si>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</si>
  <si>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</si>
  <si>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</si>
  <si>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</si>
  <si>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</si>
  <si>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</si>
  <si>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</si>
  <si>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</si>
  <si>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</si>
  <si>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</si>
  <si>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</si>
  <si>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</si>
  <si>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</si>
  <si>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</si>
  <si>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</si>
  <si>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</si>
  <si>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</si>
  <si>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</si>
  <si>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</si>
  <si>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</si>
  <si>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</si>
  <si>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</si>
  <si>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</si>
  <si>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</si>
  <si>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</si>
  <si>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</si>
  <si>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</si>
  <si>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</si>
  <si>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</si>
  <si>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</si>
  <si>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</si>
  <si>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</si>
  <si>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</si>
  <si>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</si>
  <si>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</si>
  <si>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</si>
  <si>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</si>
  <si>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</si>
  <si>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</si>
  <si>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</si>
  <si>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</si>
  <si>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</si>
  <si>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</si>
  <si>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</si>
  <si>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</si>
  <si>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</si>
  <si>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</si>
  <si>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</si>
  <si>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</si>
  <si>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</si>
  <si>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</si>
  <si>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</si>
  <si>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</si>
  <si>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</si>
  <si>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</si>
  <si>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</si>
  <si>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</si>
  <si>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</si>
  <si>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</si>
  <si>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</si>
  <si>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</si>
  <si>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</si>
  <si>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</si>
  <si>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</si>
  <si>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</si>
  <si>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</si>
  <si>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</si>
  <si>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</si>
  <si>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</si>
  <si>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</si>
  <si>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</si>
  <si>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</si>
  <si>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</si>
  <si>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</si>
  <si>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</si>
  <si>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</si>
  <si>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</si>
  <si>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</si>
  <si>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</si>
  <si>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</si>
  <si>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</si>
  <si>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</si>
  <si>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</si>
  <si>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</si>
  <si>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</si>
  <si>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</si>
  <si>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</si>
  <si>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</si>
  <si>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</si>
  <si>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</si>
  <si>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</si>
  <si>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</si>
  <si>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</si>
  <si>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</si>
  <si>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</si>
  <si>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</si>
  <si>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</si>
  <si>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</si>
  <si>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</si>
  <si>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</si>
  <si>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</si>
  <si>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</si>
  <si>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</si>
  <si>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</si>
  <si>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</si>
  <si>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</si>
  <si>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</si>
  <si>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</si>
  <si>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</si>
  <si>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</si>
  <si>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</si>
  <si>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</si>
  <si>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</si>
  <si>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</si>
  <si>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</si>
  <si>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</si>
  <si>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</si>
  <si>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</si>
  <si>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</si>
  <si>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</si>
  <si>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</si>
  <si>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</si>
  <si>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</si>
  <si>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</si>
  <si>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</si>
  <si>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</si>
  <si>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</si>
  <si>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</si>
  <si>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</si>
  <si>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</si>
  <si>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</si>
  <si>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</si>
  <si>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</si>
  <si>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</si>
  <si>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</si>
  <si>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</si>
  <si>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</si>
  <si>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</si>
  <si>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</si>
  <si>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</si>
  <si>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</si>
  <si>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</si>
  <si>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</si>
  <si>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</si>
  <si>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</si>
  <si>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</si>
  <si>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</si>
  <si>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</si>
  <si>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</si>
  <si>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</si>
  <si>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</si>
  <si>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</si>
  <si>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</si>
  <si>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</si>
  <si>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</si>
  <si>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</si>
  <si>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</si>
  <si>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</si>
  <si>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</si>
  <si>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</si>
  <si>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</si>
  <si>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</si>
  <si>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</si>
  <si>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</si>
  <si>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</si>
  <si>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</si>
  <si>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</si>
  <si>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</si>
  <si>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</si>
  <si>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</si>
  <si>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</si>
  <si>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</si>
  <si>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</si>
  <si>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</si>
  <si>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</si>
  <si>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</si>
  <si>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</si>
  <si>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</si>
  <si>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</si>
  <si>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</si>
  <si>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</si>
  <si>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</si>
  <si>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</si>
  <si>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</si>
  <si>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</si>
  <si>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</si>
  <si>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</si>
  <si>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</si>
  <si>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</si>
  <si>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</si>
  <si>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</si>
  <si>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</si>
  <si>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</si>
  <si>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</si>
  <si>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</si>
  <si>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</si>
  <si>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</si>
  <si>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</si>
  <si>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</si>
  <si>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</si>
  <si>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</si>
  <si>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</si>
  <si>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</si>
  <si>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</si>
  <si>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</si>
  <si>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</si>
  <si>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</si>
  <si>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</si>
  <si>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</si>
  <si>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</si>
  <si>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</si>
  <si>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</si>
  <si>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</si>
  <si>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</si>
  <si>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</si>
  <si>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</si>
  <si>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</si>
  <si>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</si>
  <si>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</si>
  <si>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</si>
  <si>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</si>
  <si>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</si>
  <si>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</si>
  <si>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</si>
  <si>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</si>
  <si>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</si>
  <si>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</si>
  <si>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</si>
  <si>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</si>
  <si>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</si>
  <si>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</si>
  <si>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</si>
  <si>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</si>
  <si>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</si>
  <si>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</si>
  <si>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</si>
  <si>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</si>
  <si>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</si>
  <si>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</si>
  <si>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</si>
  <si>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</si>
  <si>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</si>
  <si>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</si>
  <si>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</si>
  <si>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</si>
  <si>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</si>
  <si>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</si>
  <si>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</si>
  <si>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</si>
  <si>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</si>
  <si>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</si>
  <si>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</si>
  <si>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</si>
  <si>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</si>
  <si>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</si>
  <si>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</si>
  <si>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</si>
  <si>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</si>
  <si>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</si>
  <si>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</si>
  <si>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</si>
  <si>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</si>
  <si>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</si>
  <si>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</si>
  <si>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</si>
  <si>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</si>
  <si>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</si>
  <si>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</si>
  <si>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</si>
  <si>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</si>
  <si>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</si>
  <si>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</si>
  <si>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</si>
  <si>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</si>
  <si>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</si>
  <si>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</si>
  <si>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</si>
  <si>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</si>
  <si>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</si>
  <si>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</si>
  <si>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</si>
  <si>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</si>
  <si>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</si>
  <si>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</si>
  <si>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</si>
  <si>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</si>
  <si>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</si>
  <si>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</si>
  <si>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</si>
  <si>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</si>
  <si>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</si>
  <si>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</si>
  <si>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</si>
  <si>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</si>
  <si>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</si>
  <si>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</si>
  <si>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</si>
  <si>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</si>
  <si>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</si>
  <si>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</si>
  <si>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</si>
  <si>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</si>
  <si>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</si>
  <si>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</si>
  <si>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</si>
  <si>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</si>
  <si>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</si>
  <si>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</si>
  <si>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</si>
  <si>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</si>
  <si>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</si>
  <si>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</si>
  <si>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</si>
  <si>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</si>
  <si>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</si>
  <si>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</si>
  <si>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</si>
  <si>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</si>
  <si>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</si>
  <si>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</si>
  <si>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</si>
  <si>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</si>
  <si>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</si>
  <si>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</si>
  <si>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</si>
  <si>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</si>
  <si>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</si>
  <si>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</si>
  <si>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</si>
  <si>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</si>
  <si>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</si>
  <si>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</si>
  <si>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</si>
  <si>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</si>
  <si>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</si>
  <si>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</si>
  <si>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</si>
  <si>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</si>
  <si>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</si>
  <si>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</si>
  <si>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</si>
  <si>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</si>
  <si>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</si>
  <si>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</si>
  <si>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</si>
  <si>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</si>
  <si>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</si>
  <si>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</si>
  <si>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</si>
  <si>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</si>
  <si>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</si>
  <si>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</si>
  <si>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</si>
  <si>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</si>
  <si>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</si>
  <si>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</si>
  <si>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</si>
  <si>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</si>
  <si>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</si>
  <si>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</si>
  <si>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</si>
  <si>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</si>
  <si>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</si>
  <si>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</si>
  <si>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</si>
  <si>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</si>
  <si>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</si>
  <si>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</si>
  <si>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</si>
  <si>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</si>
  <si>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</si>
  <si>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</si>
  <si>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</si>
  <si>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</si>
  <si>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</si>
  <si>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</si>
  <si>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</si>
  <si>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</si>
  <si>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</si>
  <si>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</si>
  <si>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</si>
  <si>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</si>
  <si>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</si>
  <si>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</si>
  <si>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</si>
  <si>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</si>
  <si>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</si>
  <si>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</si>
  <si>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</si>
  <si>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</si>
  <si>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</si>
  <si>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</si>
  <si>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</si>
  <si>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</si>
  <si>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</si>
  <si>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</si>
  <si>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</si>
  <si>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</si>
  <si>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</si>
  <si>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</si>
  <si>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</si>
  <si>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</si>
  <si>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</si>
  <si>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</si>
  <si>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</si>
  <si>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</si>
  <si>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</si>
  <si>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</si>
  <si>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</si>
  <si>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</si>
  <si>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</si>
  <si>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</si>
  <si>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</si>
  <si>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</si>
  <si>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</si>
  <si>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</si>
  <si>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</si>
  <si>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</si>
  <si>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</si>
  <si>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</si>
  <si>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</si>
  <si>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</si>
  <si>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</si>
  <si>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</si>
  <si>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</si>
  <si>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</si>
  <si>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</si>
  <si>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</si>
  <si>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</si>
  <si>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</si>
  <si>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</si>
  <si>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</si>
  <si>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</si>
  <si>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</si>
  <si>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</si>
  <si>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</si>
  <si>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</si>
  <si>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</si>
  <si>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</si>
  <si>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</si>
  <si>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</si>
  <si>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</si>
  <si>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</si>
  <si>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</si>
  <si>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</si>
  <si>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</si>
  <si>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</si>
  <si>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</si>
  <si>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</si>
  <si>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</si>
  <si>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</si>
  <si>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</si>
  <si>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</si>
  <si>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</si>
  <si>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</si>
  <si>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</si>
  <si>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</si>
  <si>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</si>
  <si>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</si>
  <si>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</si>
  <si>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</si>
  <si>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</si>
  <si>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</si>
  <si>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</si>
  <si>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</si>
  <si>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</si>
  <si>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</si>
  <si>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</si>
  <si>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</si>
  <si>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</si>
  <si>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</si>
  <si>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</si>
  <si>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</si>
  <si>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</si>
  <si>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</si>
  <si>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</si>
  <si>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</si>
  <si>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</si>
  <si>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</si>
  <si>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</si>
  <si>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</si>
  <si>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</si>
  <si>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</si>
  <si>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</si>
  <si>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</si>
  <si>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</si>
  <si>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</si>
  <si>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</si>
  <si>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</si>
  <si>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</si>
  <si>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</si>
  <si>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</si>
  <si>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</si>
  <si>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</si>
  <si>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</si>
  <si>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</si>
  <si>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</si>
  <si>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</si>
  <si>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</si>
  <si>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</si>
  <si>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</si>
  <si>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</si>
  <si>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</si>
  <si>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</si>
  <si>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</si>
  <si>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</si>
  <si>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</si>
  <si>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</si>
  <si>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</si>
  <si>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</si>
  <si>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</si>
  <si>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</si>
  <si>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</si>
  <si>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</si>
  <si>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</si>
  <si>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</si>
  <si>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</si>
  <si>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</si>
  <si>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</si>
  <si>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</si>
  <si>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</si>
  <si>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</si>
  <si>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</si>
  <si>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</si>
  <si>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</si>
  <si>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</si>
  <si>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</si>
  <si>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</si>
  <si>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</si>
  <si>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</si>
  <si>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</si>
  <si>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</si>
  <si>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</si>
  <si>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</si>
  <si>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</si>
  <si>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</si>
  <si>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</si>
  <si>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</si>
  <si>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</si>
  <si>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</si>
  <si>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</si>
  <si>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</si>
  <si>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</si>
  <si>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</si>
  <si>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</si>
  <si>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</si>
  <si>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</si>
  <si>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</si>
  <si>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</si>
  <si>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</si>
  <si>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</si>
  <si>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</si>
  <si>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</si>
  <si>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</si>
  <si>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</si>
  <si>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</si>
  <si>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</si>
  <si>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</si>
  <si>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</si>
  <si>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</si>
  <si>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</si>
  <si>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</si>
  <si>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</si>
  <si>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</si>
  <si>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</si>
  <si>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</si>
  <si>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</si>
  <si>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</si>
  <si>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</si>
  <si>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</si>
  <si>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</si>
  <si>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</si>
  <si>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</si>
  <si>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</si>
  <si>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</si>
  <si>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</si>
  <si>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</si>
  <si>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</si>
  <si>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</si>
  <si>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</si>
  <si>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</si>
  <si>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</si>
  <si>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</si>
  <si>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</si>
  <si>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</si>
  <si>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</si>
  <si>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</si>
  <si>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</si>
  <si>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</si>
  <si>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</si>
  <si>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</si>
  <si>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</si>
  <si>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</si>
  <si>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</si>
  <si>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</si>
  <si>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</si>
  <si>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</si>
  <si>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</si>
  <si>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</si>
  <si>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</si>
  <si>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</si>
  <si>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</si>
  <si>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</si>
  <si>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</si>
  <si>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</si>
  <si>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</si>
  <si>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</si>
  <si>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</si>
  <si>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</si>
  <si>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</si>
  <si>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</si>
  <si>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</si>
  <si>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</si>
  <si>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</si>
  <si>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</si>
  <si>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</si>
  <si>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</si>
  <si>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</si>
  <si>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</si>
  <si>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</si>
  <si>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</si>
  <si>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</si>
  <si>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</si>
  <si>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</si>
  <si>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</si>
  <si>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</si>
  <si>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</si>
  <si>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</si>
  <si>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</si>
  <si>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</si>
  <si>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</si>
  <si>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</si>
  <si>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</si>
  <si>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</si>
  <si>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</si>
  <si>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</si>
  <si>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</si>
  <si>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</si>
  <si>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</si>
  <si>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</si>
  <si>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</si>
  <si>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</si>
  <si>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</si>
  <si>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</si>
  <si>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</si>
  <si>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</si>
  <si>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</si>
  <si>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</si>
  <si>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</si>
  <si>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</si>
  <si>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</si>
  <si>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</si>
  <si>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</si>
  <si>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</si>
  <si>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</si>
  <si>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</si>
  <si>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</si>
  <si>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</si>
  <si>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</si>
  <si>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</si>
  <si>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</si>
  <si>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</si>
  <si>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</si>
  <si>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</si>
  <si>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</si>
  <si>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</si>
  <si>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</si>
  <si>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</si>
  <si>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</si>
  <si>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</si>
  <si>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</si>
  <si>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</si>
  <si>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</si>
  <si>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</si>
  <si>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</si>
  <si>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</si>
  <si>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</si>
  <si>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</si>
  <si>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</si>
  <si>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</si>
  <si>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</si>
  <si>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</si>
  <si>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</si>
  <si>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</si>
  <si>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</si>
  <si>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</si>
  <si>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</si>
  <si>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</si>
  <si>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</si>
  <si>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</si>
  <si>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</si>
  <si>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</si>
  <si>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</si>
  <si>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</si>
  <si>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</si>
  <si>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</si>
  <si>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</si>
  <si>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</si>
  <si>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</si>
  <si>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</si>
  <si>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</si>
  <si>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</si>
  <si>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</si>
  <si>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</si>
  <si>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</si>
  <si>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</si>
  <si>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</si>
  <si>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</si>
  <si>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</si>
  <si>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</si>
  <si>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</si>
  <si>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</si>
  <si>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</si>
  <si>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</si>
  <si>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</si>
  <si>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</si>
  <si>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</si>
  <si>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</si>
  <si>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</si>
  <si>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</si>
  <si>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</si>
  <si>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</si>
  <si>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</si>
  <si>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</si>
  <si>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</si>
  <si>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</si>
  <si>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</si>
  <si>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</si>
  <si>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</si>
  <si>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</si>
  <si>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</si>
  <si>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</si>
  <si>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</si>
  <si>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</si>
  <si>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</si>
  <si>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</si>
  <si>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</si>
  <si>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</si>
  <si>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</si>
  <si>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</si>
  <si>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</si>
  <si>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</si>
  <si>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</si>
  <si>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</si>
  <si>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</si>
  <si>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</si>
  <si>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</si>
  <si>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</si>
  <si>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</si>
  <si>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</si>
  <si>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</si>
  <si>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</si>
  <si>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</si>
  <si>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</si>
  <si>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</si>
  <si>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</si>
  <si>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</si>
  <si>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</si>
  <si>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</si>
  <si>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</si>
  <si>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</si>
  <si>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</si>
  <si>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</si>
  <si>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</si>
  <si>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</si>
  <si>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</si>
  <si>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</si>
  <si>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</si>
  <si>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</si>
  <si>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</si>
  <si>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</si>
  <si>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</si>
  <si>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</si>
  <si>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</si>
  <si>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</si>
  <si>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</si>
  <si>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</si>
  <si>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</si>
  <si>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</si>
  <si>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</si>
  <si>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</si>
  <si>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</si>
  <si>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</si>
  <si>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</si>
  <si>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</si>
  <si>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</si>
  <si>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</si>
  <si>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</si>
  <si>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</si>
  <si>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</si>
  <si>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</si>
  <si>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</si>
  <si>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</si>
  <si>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</si>
  <si>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</si>
  <si>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</si>
  <si>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</si>
  <si>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</si>
  <si>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</si>
  <si>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</si>
  <si>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</si>
  <si>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</si>
  <si>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</si>
  <si>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</si>
  <si>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</si>
  <si>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</si>
  <si>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</si>
  <si>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</si>
  <si>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</si>
  <si>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</si>
  <si>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</si>
  <si>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</si>
  <si>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</si>
  <si>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</si>
  <si>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</si>
  <si>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</si>
  <si>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</si>
  <si>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</si>
  <si>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</si>
  <si>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</si>
  <si>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</si>
  <si>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</si>
  <si>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</si>
  <si>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</si>
  <si>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</si>
  <si>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</si>
  <si>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</si>
  <si>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</si>
  <si>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</si>
  <si>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</si>
  <si>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</si>
  <si>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</si>
  <si>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</si>
  <si>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</si>
  <si>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</si>
  <si>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</si>
  <si>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</si>
  <si>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</si>
  <si>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</si>
  <si>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</si>
  <si>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</si>
  <si>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</si>
  <si>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</si>
  <si>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</si>
  <si>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</si>
  <si>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</si>
  <si>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</si>
  <si>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</si>
  <si>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</si>
  <si>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</si>
  <si>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</si>
  <si>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</si>
  <si>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</si>
  <si>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</si>
  <si>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</si>
  <si>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</si>
  <si>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</si>
  <si>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</si>
  <si>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</si>
  <si>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</si>
  <si>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</si>
  <si>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</si>
  <si>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</si>
  <si>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</si>
  <si>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</si>
  <si>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</si>
  <si>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</si>
  <si>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</si>
  <si>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</si>
  <si>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</si>
  <si>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</si>
  <si>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</si>
  <si>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</si>
  <si>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</si>
  <si>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</si>
  <si>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</si>
  <si>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</si>
  <si>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</si>
  <si>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</si>
  <si>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</si>
  <si>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</si>
  <si>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</si>
  <si>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</si>
  <si>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</si>
  <si>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</si>
  <si>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</si>
  <si>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</si>
  <si>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</si>
  <si>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</si>
  <si>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</si>
  <si>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</si>
  <si>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</si>
  <si>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</si>
  <si>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</si>
  <si>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</si>
  <si>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</si>
  <si>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</si>
  <si>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</si>
  <si>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</si>
  <si>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</si>
  <si>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</si>
  <si>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</si>
  <si>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</si>
  <si>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</si>
  <si>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</si>
  <si>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</si>
  <si>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</si>
  <si>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</si>
  <si>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</si>
  <si>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</si>
  <si>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</si>
  <si>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</si>
  <si>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</si>
  <si>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</si>
  <si>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</si>
  <si>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</si>
  <si>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</si>
  <si>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</si>
  <si>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</si>
  <si>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</si>
  <si>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</si>
  <si>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</si>
  <si>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</si>
  <si>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</si>
  <si>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</si>
  <si>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</si>
  <si>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</si>
  <si>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</si>
  <si>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</si>
  <si>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</si>
  <si>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</si>
  <si>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</si>
  <si>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</si>
  <si>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</si>
  <si>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</si>
  <si>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</si>
  <si>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</si>
  <si>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</si>
  <si>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</si>
  <si>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</si>
  <si>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</si>
  <si>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</si>
  <si>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</si>
  <si>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</si>
  <si>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</si>
  <si>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</si>
  <si>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</si>
  <si>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</si>
  <si>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</si>
  <si>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</si>
  <si>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</si>
  <si>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</si>
  <si>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</si>
  <si>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</si>
  <si>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</si>
  <si>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</si>
  <si>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</si>
  <si>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</si>
  <si>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</si>
  <si>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</si>
  <si>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</si>
  <si>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</si>
  <si>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</si>
  <si>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</si>
  <si>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</si>
  <si>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</si>
  <si>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</si>
  <si>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</si>
  <si>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</si>
  <si>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</si>
  <si>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</si>
  <si>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</si>
  <si>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</si>
  <si>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</si>
  <si>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</si>
  <si>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</si>
  <si>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</si>
  <si>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</si>
  <si>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</si>
  <si>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</si>
  <si>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</si>
  <si>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</si>
  <si>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</si>
  <si>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</si>
  <si>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</si>
  <si>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</si>
  <si>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</si>
  <si>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</si>
  <si>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</si>
  <si>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</si>
  <si>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</si>
  <si>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</si>
  <si>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</si>
  <si>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</si>
  <si>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</si>
  <si>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</si>
  <si>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</si>
  <si>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</si>
  <si>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</si>
  <si>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</si>
  <si>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</si>
  <si>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</si>
  <si>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</si>
  <si>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</si>
  <si>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</si>
  <si>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</si>
  <si>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</si>
  <si>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</si>
  <si>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</si>
  <si>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</si>
  <si>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</si>
  <si>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</si>
  <si>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</si>
  <si>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</si>
  <si>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</si>
  <si>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</si>
  <si>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</si>
  <si>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</si>
  <si>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</si>
  <si>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</si>
  <si>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</si>
  <si>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</si>
  <si>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</si>
  <si>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</si>
  <si>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</si>
  <si>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</si>
  <si>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</si>
  <si>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</si>
  <si>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</si>
  <si>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</si>
  <si>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</si>
  <si>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</si>
  <si>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</si>
  <si>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</si>
  <si>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</si>
  <si>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</si>
  <si>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</si>
  <si>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</si>
  <si>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</si>
  <si>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</si>
  <si>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</si>
  <si>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</si>
  <si>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</si>
  <si>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</si>
  <si>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</si>
  <si>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</si>
  <si>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</si>
  <si>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</si>
  <si>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</si>
  <si>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</si>
  <si>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</si>
  <si>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</si>
  <si>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</si>
  <si>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</si>
  <si>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</si>
  <si>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</si>
  <si>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</si>
  <si>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</si>
  <si>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</si>
  <si>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</si>
  <si>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</si>
  <si>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</si>
  <si>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</si>
  <si>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</si>
  <si>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</si>
  <si>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</si>
  <si>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</si>
  <si>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</si>
  <si>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</si>
  <si>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</si>
  <si>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</si>
  <si>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</si>
  <si>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</si>
  <si>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</si>
  <si>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</si>
  <si>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</si>
  <si>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</si>
  <si>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</si>
  <si>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</si>
  <si>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</si>
  <si>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</si>
  <si>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</si>
  <si>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</si>
  <si>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</si>
  <si>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</si>
  <si>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</si>
  <si>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</si>
  <si>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</si>
  <si>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</si>
  <si>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</si>
  <si>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</si>
  <si>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</si>
  <si>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</si>
  <si>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</si>
  <si>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</si>
  <si>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</si>
  <si>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</si>
  <si>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</si>
  <si>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</si>
  <si>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</si>
  <si>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</si>
  <si>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</si>
  <si>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</si>
  <si>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</si>
  <si>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</si>
  <si>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</si>
  <si>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</si>
  <si>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</si>
  <si>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</si>
  <si>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</si>
  <si>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</si>
  <si>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</si>
  <si>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</si>
  <si>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</si>
  <si>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</si>
  <si>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</si>
  <si>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</si>
  <si>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</si>
  <si>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</si>
  <si>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</si>
  <si>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</si>
  <si>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</si>
  <si>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</si>
  <si>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</si>
  <si>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</si>
  <si>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</si>
  <si>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</si>
  <si>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</si>
  <si>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</si>
  <si>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</si>
  <si>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</si>
  <si>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</si>
  <si>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</si>
  <si>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</si>
  <si>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</si>
  <si>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</si>
  <si>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</si>
  <si>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</si>
  <si>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</si>
  <si>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</si>
  <si>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</si>
  <si>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</si>
  <si>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</si>
  <si>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</si>
  <si>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</si>
  <si>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</si>
  <si>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</si>
  <si>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</si>
  <si>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</si>
  <si>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</si>
  <si>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</si>
  <si>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</si>
  <si>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</si>
  <si>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</si>
  <si>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</si>
  <si>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</si>
  <si>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</si>
  <si>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</si>
  <si>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</si>
  <si>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</si>
  <si>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</si>
  <si>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</si>
  <si>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</si>
  <si>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</si>
  <si>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</si>
  <si>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</si>
  <si>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</si>
  <si>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</si>
  <si>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</si>
  <si>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</si>
  <si>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</si>
  <si>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</si>
  <si>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</si>
  <si>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</si>
  <si>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</si>
  <si>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</si>
  <si>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</si>
  <si>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</si>
  <si>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</si>
  <si>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</si>
  <si>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</si>
  <si>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</si>
  <si>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</si>
  <si>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</si>
  <si>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</si>
  <si>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</si>
  <si>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</si>
  <si>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</si>
  <si>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</si>
  <si>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</si>
  <si>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</si>
  <si>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</si>
  <si>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</si>
  <si>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</si>
  <si>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</si>
  <si>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</si>
  <si>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</si>
  <si>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</si>
  <si>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</si>
  <si>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</si>
  <si>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</si>
  <si>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</si>
  <si>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</si>
  <si>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</si>
  <si>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</si>
  <si>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</si>
  <si>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</si>
  <si>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</si>
  <si>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</si>
  <si>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</si>
  <si>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</si>
  <si>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</si>
  <si>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</si>
  <si>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</si>
  <si>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</si>
  <si>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</si>
  <si>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</si>
  <si>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</si>
  <si>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</si>
  <si>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</si>
  <si>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</si>
  <si>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</si>
  <si>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</si>
  <si>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</si>
  <si>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</si>
  <si>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</si>
  <si>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</si>
  <si>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</si>
  <si>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</si>
  <si>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</si>
  <si>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</si>
  <si>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</si>
  <si>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</si>
  <si>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</si>
  <si>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</si>
  <si>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</si>
  <si>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</si>
  <si>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</si>
  <si>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</si>
  <si>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</si>
  <si>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</si>
  <si>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</si>
  <si>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</si>
  <si>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</si>
  <si>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</si>
  <si>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</si>
  <si>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</si>
  <si>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</si>
  <si>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</si>
  <si>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</si>
  <si>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</si>
  <si>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</si>
  <si>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</si>
  <si>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</si>
  <si>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</si>
  <si>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</si>
  <si>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</si>
  <si>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</si>
  <si>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</si>
  <si>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</si>
  <si>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</si>
  <si>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</si>
  <si>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</si>
  <si>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</si>
  <si>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</si>
  <si>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</si>
  <si>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</si>
  <si>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</si>
  <si>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</si>
  <si>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</si>
  <si>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</si>
  <si>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</si>
  <si>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</si>
  <si>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</si>
  <si>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</si>
  <si>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</si>
  <si>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</si>
  <si>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</si>
  <si>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</si>
  <si>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</si>
  <si>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</si>
  <si>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</si>
  <si>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</si>
  <si>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</si>
  <si>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</si>
  <si>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</si>
  <si>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</si>
  <si>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</si>
  <si>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</si>
  <si>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</si>
  <si>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</si>
  <si>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</si>
  <si>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</si>
  <si>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</si>
  <si>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</si>
  <si>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</si>
  <si>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</si>
  <si>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</si>
  <si>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</si>
  <si>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</si>
  <si>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</si>
  <si>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</si>
  <si>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</si>
  <si>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</si>
  <si>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</si>
  <si>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</si>
  <si>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</si>
  <si>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</si>
  <si>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</si>
  <si>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</si>
  <si>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</si>
  <si>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</si>
  <si>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</si>
  <si>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</si>
  <si>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</si>
  <si>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</si>
  <si>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</si>
  <si>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</si>
  <si>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</si>
  <si>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</si>
  <si>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</si>
  <si>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</si>
  <si>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</si>
  <si>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</si>
  <si>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</si>
  <si>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</si>
  <si>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</si>
  <si>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</si>
  <si>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</si>
  <si>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</si>
  <si>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</si>
  <si>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</si>
  <si>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</si>
  <si>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</si>
  <si>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</si>
  <si>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</si>
  <si>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</si>
  <si>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</si>
  <si>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</si>
  <si>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</si>
  <si>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</si>
  <si>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</si>
  <si>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</si>
  <si>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</si>
  <si>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</si>
  <si>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</si>
  <si>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</si>
  <si>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</si>
  <si>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</si>
  <si>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</si>
  <si>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</si>
  <si>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</si>
  <si>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</si>
  <si>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</si>
  <si>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</si>
  <si>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</si>
  <si>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</si>
  <si>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</si>
  <si>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</si>
  <si>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</si>
  <si>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</si>
  <si>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</si>
  <si>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</si>
  <si>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</si>
  <si>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</si>
  <si>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</si>
  <si>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</si>
  <si>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</si>
  <si>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</si>
  <si>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</si>
  <si>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</si>
  <si>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</si>
  <si>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</si>
  <si>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</si>
  <si>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</si>
  <si>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</si>
  <si>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</si>
  <si>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</si>
  <si>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</si>
  <si>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</si>
  <si>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</si>
  <si>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</si>
  <si>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</si>
  <si>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</si>
  <si>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</si>
  <si>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</si>
  <si>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</si>
  <si>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</si>
  <si>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</si>
  <si>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</si>
  <si>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</si>
  <si>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</si>
  <si>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</si>
  <si>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</si>
  <si>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</si>
  <si>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</si>
  <si>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</si>
  <si>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</si>
  <si>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</si>
  <si>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</si>
  <si>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</si>
  <si>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</si>
  <si>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</si>
  <si>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</si>
  <si>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</si>
  <si>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</si>
  <si>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</si>
  <si>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</si>
  <si>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</si>
  <si>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</si>
  <si>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</si>
  <si>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</si>
  <si>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</si>
  <si>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</si>
  <si>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</si>
  <si>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</si>
  <si>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</si>
  <si>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</si>
  <si>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</si>
  <si>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</si>
  <si>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</si>
  <si>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</si>
  <si>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</si>
  <si>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</si>
  <si>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</si>
  <si>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</si>
  <si>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</si>
  <si>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</si>
  <si>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</si>
  <si>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</si>
  <si>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</si>
  <si>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</si>
  <si>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</si>
  <si>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</si>
  <si>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</si>
  <si>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</si>
  <si>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</si>
  <si>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</si>
  <si>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</si>
  <si>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</si>
  <si>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</si>
  <si>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</si>
  <si>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</si>
  <si>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</si>
  <si>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</si>
  <si>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</si>
  <si>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</si>
  <si>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</si>
  <si>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</si>
  <si>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</si>
  <si>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</si>
  <si>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</si>
  <si>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</si>
  <si>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</si>
  <si>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</si>
  <si>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</si>
  <si>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</si>
  <si>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</si>
  <si>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</si>
  <si>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</si>
  <si>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</si>
  <si>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</si>
  <si>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</si>
  <si>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</si>
  <si>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</si>
  <si>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</si>
  <si>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</si>
  <si>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</si>
  <si>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</si>
  <si>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</si>
  <si>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</si>
  <si>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</si>
  <si>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</si>
  <si>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</si>
  <si>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</si>
  <si>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</si>
  <si>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</si>
  <si>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</si>
  <si>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</si>
  <si>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</si>
  <si>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</si>
  <si>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</si>
  <si>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</si>
  <si>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</si>
  <si>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</si>
  <si>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</si>
  <si>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</si>
  <si>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</si>
  <si>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</si>
  <si>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</si>
  <si>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</si>
  <si>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</si>
  <si>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</si>
  <si>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</si>
  <si>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</si>
  <si>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</si>
  <si>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</si>
  <si>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</si>
  <si>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</si>
  <si>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</si>
  <si>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</si>
  <si>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</si>
  <si>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</si>
  <si>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</si>
  <si>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</si>
  <si>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</si>
  <si>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</si>
  <si>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</si>
  <si>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</si>
  <si>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</si>
  <si>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</si>
  <si>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</si>
  <si>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</si>
  <si>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</si>
  <si>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</si>
  <si>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</si>
  <si>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</si>
  <si>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</si>
  <si>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</si>
  <si>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</si>
  <si>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</si>
  <si>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</si>
  <si>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</si>
  <si>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</si>
  <si>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</si>
  <si>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</si>
  <si>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</si>
  <si>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</si>
  <si>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</si>
  <si>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</si>
  <si>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</si>
  <si>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</si>
  <si>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</si>
  <si>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</si>
  <si>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</si>
  <si>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</si>
  <si>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</si>
  <si>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</si>
  <si>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</si>
  <si>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</si>
  <si>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</si>
  <si>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</si>
  <si>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</si>
  <si>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</si>
  <si>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</si>
  <si>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</si>
  <si>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</si>
  <si>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</si>
  <si>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</si>
  <si>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</si>
  <si>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</si>
  <si>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</si>
  <si>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</si>
  <si>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</si>
  <si>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</si>
  <si>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</si>
  <si>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</si>
  <si>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</si>
  <si>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</si>
  <si>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</si>
  <si>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</si>
  <si>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</si>
  <si>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</si>
  <si>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</si>
  <si>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</si>
  <si>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</si>
  <si>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</si>
  <si>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</si>
  <si>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</si>
  <si>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</si>
  <si>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</si>
  <si>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</si>
  <si>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</si>
  <si>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</si>
  <si>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</si>
  <si>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</si>
  <si>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</si>
  <si>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</si>
  <si>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</si>
  <si>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</si>
  <si>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</si>
  <si>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</si>
  <si>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</si>
  <si>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</si>
  <si>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</si>
  <si>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</si>
  <si>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</si>
  <si>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</si>
  <si>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</si>
  <si>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</si>
  <si>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</si>
  <si>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</si>
  <si>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</si>
  <si>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</si>
  <si>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</si>
  <si>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</si>
  <si>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</si>
  <si>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</si>
  <si>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</si>
  <si>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</si>
  <si>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</si>
  <si>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</si>
  <si>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</si>
  <si>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</si>
  <si>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</si>
  <si>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</si>
  <si>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</si>
  <si>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</si>
  <si>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</si>
  <si>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</si>
  <si>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</si>
  <si>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</si>
  <si>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</si>
  <si>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</si>
  <si>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</si>
  <si>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</si>
  <si>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</si>
  <si>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</si>
  <si>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</si>
  <si>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</si>
  <si>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</si>
  <si>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</si>
  <si>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</si>
  <si>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</si>
  <si>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</si>
  <si>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</si>
  <si>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</si>
  <si>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</si>
  <si>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</si>
  <si>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</si>
  <si>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</si>
  <si>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</si>
  <si>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</si>
  <si>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</si>
  <si>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</si>
  <si>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</si>
  <si>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</si>
  <si>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</si>
  <si>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</si>
  <si>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</si>
  <si>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</si>
  <si>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</si>
  <si>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</si>
  <si>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</si>
  <si>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</si>
  <si>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</si>
  <si>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</si>
  <si>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</si>
  <si>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</si>
  <si>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</si>
  <si>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</si>
  <si>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</si>
  <si>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</si>
  <si>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</si>
  <si>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</si>
  <si>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</si>
  <si>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</si>
  <si>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</si>
  <si>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</si>
  <si>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</si>
  <si>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</si>
  <si>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</si>
  <si>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</si>
  <si>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</si>
  <si>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</si>
  <si>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</si>
  <si>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</si>
  <si>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</si>
  <si>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</si>
  <si>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</si>
  <si>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</si>
  <si>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</si>
  <si>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</si>
  <si>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</si>
  <si>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</si>
  <si>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</si>
  <si>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</si>
  <si>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</si>
  <si>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</si>
  <si>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</si>
  <si>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</si>
  <si>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</si>
  <si>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</si>
  <si>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</si>
  <si>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</si>
  <si>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</si>
  <si>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</si>
  <si>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</si>
  <si>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</si>
  <si>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</si>
  <si>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</si>
  <si>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</si>
  <si>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</si>
  <si>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</si>
  <si>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</si>
  <si>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</si>
  <si>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</si>
  <si>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</si>
  <si>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</si>
  <si>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</si>
  <si>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</si>
  <si>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</si>
  <si>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</si>
  <si>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</si>
  <si>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</si>
  <si>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</si>
  <si>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</si>
  <si>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</si>
  <si>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</si>
  <si>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</si>
  <si>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</si>
  <si>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</si>
  <si>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</si>
  <si>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</si>
  <si>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</si>
  <si>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</si>
  <si>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</si>
  <si>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</si>
  <si>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</si>
  <si>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</si>
  <si>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</si>
  <si>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</si>
  <si>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</si>
  <si>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</si>
  <si>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</si>
  <si>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</si>
  <si>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</si>
  <si>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</si>
  <si>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</si>
  <si>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</si>
  <si>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</si>
  <si>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</si>
  <si>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</si>
  <si>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</si>
  <si>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</si>
  <si>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</si>
  <si>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</si>
  <si>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</si>
  <si>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</si>
  <si>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</si>
  <si>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</si>
  <si>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</si>
  <si>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</si>
  <si>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</si>
  <si>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</si>
  <si>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</si>
  <si>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</si>
  <si>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</si>
  <si>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</si>
  <si>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</si>
  <si>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</si>
  <si>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</si>
  <si>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</si>
  <si>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</si>
  <si>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</si>
  <si>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</si>
  <si>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</si>
  <si>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</si>
  <si>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</si>
  <si>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</si>
  <si>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</si>
  <si>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</si>
  <si>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</si>
  <si>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</si>
  <si>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</si>
  <si>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</si>
  <si>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</si>
  <si>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</si>
  <si>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</si>
  <si>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</si>
  <si>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</si>
  <si>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</si>
  <si>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</si>
  <si>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</si>
  <si>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</si>
  <si>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</si>
  <si>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</si>
  <si>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</si>
  <si>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</si>
  <si>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</si>
  <si>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</si>
  <si>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</si>
  <si>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</si>
  <si>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</si>
  <si>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</si>
  <si>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</si>
  <si>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</si>
  <si>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</si>
  <si>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</si>
  <si>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</si>
  <si>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</si>
  <si>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</si>
  <si>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</si>
  <si>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</si>
  <si>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</si>
  <si>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</si>
  <si>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</si>
  <si>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</si>
  <si>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</si>
  <si>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</si>
  <si>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</si>
  <si>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</si>
  <si>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</si>
  <si>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</si>
  <si>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</si>
  <si>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</si>
  <si>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</si>
  <si>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</si>
  <si>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</si>
  <si>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</si>
  <si>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</si>
  <si>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</si>
  <si>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</si>
  <si>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</si>
  <si>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</si>
  <si>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</si>
  <si>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</si>
  <si>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</si>
  <si>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</si>
  <si>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</si>
  <si>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</si>
  <si>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</si>
  <si>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</si>
  <si>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</si>
  <si>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</si>
  <si>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</si>
  <si>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</si>
  <si>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</si>
  <si>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</si>
  <si>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</si>
  <si>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</si>
  <si>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</si>
  <si>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</si>
  <si>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</si>
  <si>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</si>
  <si>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</si>
  <si>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</si>
  <si>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</si>
  <si>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</si>
  <si>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</si>
  <si>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</si>
  <si>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</si>
  <si>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</si>
  <si>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</si>
  <si>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</si>
  <si>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</si>
  <si>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</si>
  <si>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</si>
  <si>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</si>
  <si>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</si>
  <si>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</si>
  <si>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</si>
  <si>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</si>
  <si>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</si>
  <si>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</si>
  <si>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</si>
  <si>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</si>
  <si>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</si>
  <si>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</si>
  <si>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</si>
  <si>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</si>
  <si>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</si>
  <si>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</si>
  <si>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</si>
  <si>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</si>
  <si>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</si>
  <si>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</si>
  <si>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</si>
  <si>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</si>
  <si>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</si>
  <si>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</si>
  <si>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</si>
  <si>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</si>
  <si>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</si>
  <si>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</si>
  <si>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</si>
  <si>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</si>
  <si>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</si>
  <si>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</si>
  <si>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</si>
  <si>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</si>
  <si>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</si>
  <si>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</si>
  <si>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</si>
  <si>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</si>
  <si>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</si>
  <si>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</si>
  <si>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</si>
  <si>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</si>
  <si>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</si>
  <si>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</si>
  <si>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</si>
  <si>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</si>
  <si>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</si>
  <si>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</si>
  <si>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</si>
  <si>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</si>
  <si>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</si>
  <si>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</si>
  <si>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</si>
  <si>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</si>
  <si>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</si>
  <si>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</si>
  <si>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</si>
  <si>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</si>
  <si>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</si>
  <si>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</si>
  <si>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</si>
  <si>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</si>
  <si>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</si>
  <si>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</si>
  <si>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</si>
  <si>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</si>
  <si>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</si>
  <si>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</si>
  <si>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</si>
  <si>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</si>
  <si>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</si>
  <si>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</si>
  <si>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</si>
  <si>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</si>
  <si>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</si>
  <si>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</si>
  <si>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</si>
  <si>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</si>
  <si>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</si>
  <si>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</si>
  <si>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</si>
  <si>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</si>
  <si>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</si>
  <si>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</si>
  <si>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</si>
  <si>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</si>
  <si>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</si>
  <si>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</si>
  <si>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</si>
  <si>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</si>
  <si>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</si>
  <si>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</si>
  <si>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</si>
  <si>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</si>
  <si>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</si>
  <si>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</si>
  <si>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</si>
  <si>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</si>
  <si>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</si>
  <si>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</si>
  <si>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</si>
  <si>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</si>
  <si>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</si>
  <si>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</si>
  <si>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</si>
  <si>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</si>
  <si>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</si>
  <si>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</si>
  <si>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</si>
  <si>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</si>
  <si>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</si>
  <si>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</si>
  <si>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</si>
  <si>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</si>
  <si>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</si>
  <si>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</si>
  <si>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</si>
  <si>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</si>
  <si>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</si>
  <si>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</si>
  <si>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</si>
  <si>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</si>
  <si>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</si>
  <si>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</si>
  <si>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</si>
  <si>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</si>
  <si>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</si>
  <si>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</si>
  <si>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</si>
  <si>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</si>
  <si>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</si>
  <si>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</si>
  <si>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</si>
  <si>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</si>
  <si>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</si>
  <si>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</si>
  <si>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</si>
  <si>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</si>
  <si>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</si>
  <si>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</si>
  <si>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</si>
  <si>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</si>
  <si>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</si>
  <si>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</si>
  <si>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</si>
  <si>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</si>
  <si>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</si>
  <si>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</si>
  <si>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</si>
  <si>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</si>
  <si>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</si>
  <si>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</si>
  <si>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</si>
  <si>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</si>
  <si>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</si>
  <si>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</si>
  <si>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</si>
  <si>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</si>
  <si>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</si>
  <si>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</si>
  <si>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</si>
  <si>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</si>
  <si>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</si>
  <si>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</si>
  <si>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</si>
  <si>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</si>
  <si>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</si>
  <si>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</si>
  <si>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</si>
  <si>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</si>
  <si>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</si>
  <si>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</si>
  <si>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</si>
  <si>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</si>
  <si>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</si>
  <si>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</si>
  <si>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</si>
  <si>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</si>
  <si>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</si>
  <si>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</si>
  <si>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</si>
  <si>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</si>
  <si>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</si>
  <si>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</si>
  <si>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</si>
  <si>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</si>
  <si>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</si>
  <si>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</si>
  <si>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</si>
  <si>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</si>
  <si>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</si>
  <si>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</si>
  <si>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</si>
  <si>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</si>
  <si>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</si>
  <si>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</si>
  <si>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</si>
  <si>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</si>
  <si>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</si>
  <si>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</si>
  <si>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</si>
  <si>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</si>
  <si>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</si>
  <si>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</si>
  <si>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</si>
  <si>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</si>
  <si>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</si>
  <si>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</si>
  <si>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</si>
  <si>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</si>
  <si>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</si>
  <si>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</si>
  <si>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</si>
  <si>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</si>
  <si>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</si>
  <si>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</si>
  <si>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</si>
  <si>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</si>
  <si>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</si>
  <si>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</si>
  <si>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</si>
  <si>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</si>
  <si>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</si>
  <si>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</si>
  <si>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</si>
  <si>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</si>
  <si>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</si>
  <si>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</si>
  <si>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</si>
  <si>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</si>
  <si>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</si>
  <si>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</si>
  <si>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</si>
  <si>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</si>
  <si>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</si>
  <si>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</si>
  <si>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</si>
  <si>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</si>
  <si>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</si>
  <si>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</si>
  <si>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</si>
  <si>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</si>
  <si>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</si>
  <si>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</si>
  <si>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</si>
  <si>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</si>
  <si>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</si>
  <si>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</si>
  <si>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</si>
  <si>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</si>
  <si>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</si>
  <si>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</si>
  <si>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</si>
  <si>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</si>
  <si>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</si>
  <si>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</si>
  <si>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</si>
  <si>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</si>
  <si>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</si>
  <si>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</si>
  <si>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</si>
  <si>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</si>
  <si>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</si>
  <si>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</si>
  <si>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</si>
  <si>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</si>
  <si>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</si>
  <si>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</si>
  <si>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</si>
  <si>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</si>
  <si>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</si>
  <si>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</si>
  <si>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</si>
  <si>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</si>
  <si>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</si>
  <si>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</si>
  <si>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</si>
  <si>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</si>
  <si>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</si>
  <si>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</si>
  <si>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</si>
  <si>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</si>
  <si>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</si>
  <si>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</si>
  <si>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</si>
  <si>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</si>
  <si>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</si>
  <si>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</si>
  <si>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</si>
  <si>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</si>
  <si>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</si>
  <si>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</si>
  <si>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</si>
  <si>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</si>
  <si>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</si>
  <si>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</si>
  <si>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</si>
  <si>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</si>
  <si>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</si>
  <si>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</si>
  <si>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</si>
  <si>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</si>
  <si>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</si>
  <si>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</si>
  <si>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</si>
  <si>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</si>
  <si>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</si>
  <si>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</si>
  <si>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</si>
  <si>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</si>
  <si>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</si>
  <si>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</si>
  <si>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</si>
  <si>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</si>
  <si>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</si>
  <si>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</si>
  <si>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</si>
  <si>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</si>
  <si>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</si>
  <si>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</si>
  <si>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</si>
  <si>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</si>
  <si>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</si>
  <si>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</si>
  <si>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</si>
  <si>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</si>
  <si>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</si>
  <si>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</si>
  <si>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</si>
  <si>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</si>
  <si>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</si>
  <si>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</si>
  <si>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</si>
  <si>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</si>
  <si>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</si>
  <si>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</si>
  <si>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</si>
  <si>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</si>
  <si>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</si>
  <si>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</si>
  <si>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</si>
  <si>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</si>
  <si>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</si>
  <si>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</si>
  <si>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</si>
  <si>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</si>
  <si>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</si>
  <si>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</si>
  <si>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</si>
  <si>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</si>
  <si>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</si>
  <si>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</si>
  <si>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</si>
  <si>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</si>
  <si>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</si>
  <si>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</si>
  <si>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</si>
  <si>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</si>
  <si>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</si>
  <si>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</si>
  <si>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</si>
  <si>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</si>
  <si>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</si>
  <si>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</si>
  <si>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</si>
  <si>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</si>
  <si>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</si>
  <si>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</si>
  <si>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</si>
  <si>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</si>
  <si>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</si>
  <si>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</si>
  <si>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</si>
  <si>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</si>
  <si>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</si>
  <si>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</si>
  <si>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</si>
  <si>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</si>
  <si>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</si>
  <si>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</si>
  <si>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</si>
  <si>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</si>
  <si>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</si>
  <si>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</si>
  <si>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</si>
  <si>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</si>
  <si>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</si>
  <si>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</si>
  <si>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</si>
  <si>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</si>
  <si>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</si>
  <si>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</si>
  <si>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</si>
  <si>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</si>
  <si>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</si>
  <si>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</si>
  <si>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</si>
  <si>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</si>
  <si>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</si>
  <si>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</si>
  <si>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</si>
  <si>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</si>
  <si>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</si>
  <si>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</si>
  <si>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</si>
  <si>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</si>
  <si>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</si>
  <si>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</si>
  <si>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</si>
  <si>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</si>
  <si>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</si>
  <si>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</si>
  <si>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</si>
  <si>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</si>
  <si>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</si>
  <si>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</si>
  <si>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</si>
  <si>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</si>
  <si>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</si>
  <si>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</si>
  <si>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</si>
  <si>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</si>
  <si>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</si>
  <si>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</si>
  <si>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</si>
  <si>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</si>
  <si>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</si>
  <si>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</si>
  <si>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</si>
  <si>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</si>
  <si>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</si>
  <si>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</si>
  <si>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</si>
  <si>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</si>
  <si>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</si>
  <si>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</si>
  <si>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</si>
  <si>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</si>
  <si>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</si>
  <si>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</si>
  <si>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</si>
  <si>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</si>
  <si>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</si>
  <si>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</si>
  <si>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</si>
  <si>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</si>
  <si>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</si>
  <si>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</si>
  <si>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</si>
  <si>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</si>
  <si>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</si>
  <si>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</si>
  <si>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</si>
  <si>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</si>
  <si>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</si>
  <si>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</si>
  <si>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</si>
  <si>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</si>
  <si>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</si>
  <si>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</si>
  <si>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</si>
  <si>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</si>
  <si>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</si>
  <si>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</si>
  <si>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</si>
  <si>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</si>
  <si>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</si>
  <si>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</si>
  <si>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</si>
  <si>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</si>
  <si>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</si>
  <si>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</si>
  <si>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</si>
  <si>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</si>
  <si>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</si>
  <si>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</si>
  <si>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</si>
  <si>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</si>
  <si>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</si>
  <si>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</si>
  <si>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</si>
  <si>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</si>
  <si>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</si>
  <si>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</si>
  <si>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</si>
  <si>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</si>
  <si>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</si>
  <si>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</si>
  <si>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</si>
  <si>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</si>
  <si>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</si>
  <si>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</si>
  <si>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</si>
  <si>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</si>
  <si>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</si>
  <si>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</si>
  <si>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</si>
  <si>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</si>
  <si>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</si>
  <si>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</si>
  <si>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</si>
  <si>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</si>
  <si>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</si>
  <si>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</si>
  <si>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</si>
  <si>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</si>
  <si>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</si>
  <si>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</si>
  <si>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</si>
  <si>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</si>
  <si>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</si>
  <si>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</si>
  <si>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</si>
  <si>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</si>
  <si>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</si>
  <si>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</si>
  <si>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</si>
  <si>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</si>
  <si>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</si>
  <si>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</si>
  <si>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</si>
  <si>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</si>
  <si>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</si>
  <si>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</si>
  <si>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</si>
  <si>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</si>
  <si>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</si>
  <si>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</si>
  <si>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</si>
  <si>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</si>
  <si>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</si>
  <si>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</si>
  <si>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</si>
  <si>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</si>
  <si>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</si>
  <si>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</si>
  <si>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</si>
  <si>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</si>
  <si>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</si>
  <si>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</si>
  <si>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</si>
  <si>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</si>
  <si>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</si>
  <si>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</si>
  <si>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</si>
  <si>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</si>
  <si>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</si>
  <si>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</si>
  <si>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</si>
  <si>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</si>
  <si>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</si>
  <si>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</si>
  <si>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</si>
  <si>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</si>
  <si>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</si>
  <si>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</si>
  <si>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</si>
  <si>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</si>
  <si>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</si>
  <si>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</si>
  <si>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</si>
  <si>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</si>
  <si>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</si>
  <si>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</si>
  <si>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</si>
  <si>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</si>
  <si>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</si>
  <si>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</si>
  <si>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</si>
  <si>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</si>
  <si>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</si>
  <si>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</si>
  <si>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</si>
  <si>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</si>
  <si>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</si>
  <si>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</si>
  <si>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</si>
  <si>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</si>
  <si>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</si>
  <si>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</si>
  <si>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</si>
  <si>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</si>
  <si>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</si>
  <si>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</si>
  <si>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</si>
  <si>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</si>
  <si>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</si>
  <si>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</si>
  <si>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</si>
  <si>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</si>
  <si>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</si>
  <si>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</si>
  <si>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</si>
  <si>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</si>
  <si>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</si>
  <si>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</si>
  <si>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</si>
  <si>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</si>
  <si>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</si>
  <si>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</si>
  <si>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</si>
  <si>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</si>
  <si>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</si>
  <si>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</si>
  <si>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</si>
  <si>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</si>
  <si>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</si>
  <si>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</si>
  <si>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</si>
  <si>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</si>
  <si>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</si>
  <si>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</si>
  <si>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</si>
  <si>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</si>
  <si>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</si>
  <si>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</si>
  <si>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</si>
  <si>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</si>
  <si>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</si>
  <si>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</si>
  <si>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</si>
  <si>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</si>
  <si>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</si>
  <si>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</si>
  <si>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</si>
  <si>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</si>
  <si>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</si>
  <si>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</si>
  <si>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</si>
  <si>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</si>
  <si>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</si>
  <si>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</si>
  <si>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</si>
  <si>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</si>
  <si>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</si>
  <si>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</si>
  <si>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</si>
  <si>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</si>
  <si>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</si>
  <si>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</si>
  <si>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</si>
  <si>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</si>
  <si>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</si>
  <si>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</si>
  <si>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</si>
  <si>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</si>
  <si>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</si>
  <si>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</si>
  <si>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</si>
  <si>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</si>
  <si>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</si>
  <si>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</si>
  <si>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</si>
  <si>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</si>
  <si>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</si>
  <si>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</si>
  <si>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</si>
  <si>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</si>
  <si>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</si>
  <si>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</si>
  <si>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</si>
  <si>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</si>
  <si>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</si>
  <si>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</si>
  <si>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</si>
  <si>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</si>
  <si>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</si>
  <si>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</si>
  <si>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</si>
  <si>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</si>
  <si>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</si>
  <si>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</si>
  <si>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</si>
  <si>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</si>
  <si>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</si>
  <si>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</si>
  <si>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</si>
  <si>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</si>
  <si>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</si>
  <si>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</si>
  <si>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</si>
  <si>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</si>
  <si>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</si>
  <si>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</si>
  <si>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</si>
  <si>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</si>
  <si>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</si>
  <si>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</si>
  <si>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</si>
  <si>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</si>
  <si>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</si>
  <si>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</si>
  <si>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</si>
  <si>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</si>
  <si>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</si>
  <si>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</si>
  <si>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</si>
  <si>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</si>
  <si>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</si>
  <si>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</si>
  <si>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</si>
  <si>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</si>
  <si>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</si>
  <si>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</si>
  <si>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</si>
  <si>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</si>
  <si>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</si>
  <si>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</si>
  <si>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</si>
  <si>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</si>
  <si>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</si>
  <si>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</si>
  <si>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</si>
  <si>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</si>
  <si>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</si>
  <si>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</si>
  <si>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</si>
  <si>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</si>
  <si>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</si>
  <si>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</si>
  <si>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</si>
  <si>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</si>
  <si>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</si>
  <si>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</si>
  <si>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</si>
  <si>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</si>
  <si>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</si>
  <si>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</si>
  <si>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</si>
  <si>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</si>
  <si>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</si>
  <si>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</si>
  <si>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</si>
  <si>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</si>
  <si>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</si>
  <si>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</si>
  <si>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</si>
  <si>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</si>
  <si>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</si>
  <si>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</si>
  <si>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</si>
  <si>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</si>
  <si>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</si>
  <si>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</si>
  <si>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</si>
  <si>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</si>
  <si>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</si>
  <si>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</si>
  <si>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</si>
  <si>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</si>
  <si>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</si>
  <si>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</si>
  <si>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</si>
  <si>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</si>
  <si>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</si>
  <si>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</si>
  <si>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</si>
  <si>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</si>
  <si>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</si>
  <si>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</si>
  <si>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</si>
  <si>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</si>
  <si>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</si>
  <si>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</si>
  <si>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</si>
  <si>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</si>
  <si>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</si>
  <si>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</si>
  <si>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</si>
  <si>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</si>
  <si>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</si>
  <si>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</si>
  <si>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</si>
  <si>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</si>
  <si>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</si>
  <si>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</si>
  <si>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</si>
  <si>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</si>
  <si>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</si>
  <si>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</si>
  <si>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</si>
  <si>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</si>
  <si>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</si>
  <si>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</si>
  <si>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</si>
  <si>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</si>
  <si>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</si>
  <si>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</si>
  <si>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</si>
  <si>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</si>
  <si>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</si>
  <si>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</si>
  <si>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</si>
  <si>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</si>
  <si>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</si>
  <si>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</si>
  <si>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</si>
  <si>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</si>
  <si>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</si>
  <si>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</si>
  <si>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</si>
  <si>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</si>
  <si>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</si>
  <si>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</si>
  <si>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</si>
  <si>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</si>
  <si>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</si>
  <si>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</si>
  <si>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</si>
  <si>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</si>
  <si>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</si>
  <si>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</si>
  <si>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</si>
  <si>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</si>
  <si>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</si>
  <si>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</si>
  <si>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</si>
  <si>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</si>
  <si>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</si>
  <si>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</si>
  <si>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</si>
  <si>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</si>
  <si>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</si>
  <si>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</si>
  <si>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</si>
  <si>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</si>
  <si>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</si>
  <si>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</si>
  <si>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</si>
  <si>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</si>
  <si>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</si>
  <si>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</si>
  <si>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</si>
  <si>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</si>
  <si>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</si>
  <si>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</si>
  <si>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</si>
  <si>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</si>
  <si>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</si>
  <si>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</si>
  <si>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</si>
  <si>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</si>
  <si>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</si>
  <si>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</si>
  <si>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</si>
  <si>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</si>
  <si>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</si>
  <si>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</si>
  <si>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</si>
  <si>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</si>
  <si>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</si>
  <si>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</si>
  <si>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</si>
  <si>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</si>
  <si>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</si>
  <si>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</si>
  <si>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</si>
  <si>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</si>
  <si>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</si>
  <si>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</si>
  <si>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</si>
  <si>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</si>
  <si>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</si>
  <si>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</si>
  <si>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</si>
  <si>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</si>
  <si>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</si>
  <si>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</si>
  <si>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</si>
  <si>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</si>
  <si>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</si>
  <si>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</si>
  <si>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</si>
  <si>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</si>
  <si>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</si>
  <si>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</si>
  <si>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</si>
  <si>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</si>
  <si>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</si>
  <si>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</si>
  <si>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</si>
  <si>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</si>
  <si>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</si>
  <si>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</si>
  <si>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</si>
  <si>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</si>
  <si>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</si>
  <si>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</si>
  <si>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</si>
  <si>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</si>
  <si>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</si>
  <si>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</si>
  <si>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</si>
  <si>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</si>
  <si>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</si>
  <si>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</si>
  <si>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</si>
  <si>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</si>
  <si>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</si>
  <si>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</si>
  <si>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</si>
  <si>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</si>
  <si>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</si>
  <si>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</si>
  <si>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</si>
  <si>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</si>
  <si>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</si>
  <si>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</si>
  <si>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</si>
  <si>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</si>
  <si>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</si>
  <si>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</si>
  <si>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</si>
  <si>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</si>
  <si>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</si>
  <si>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</si>
  <si>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</si>
  <si>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</si>
  <si>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</si>
  <si>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</si>
  <si>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</si>
  <si>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</si>
  <si>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</si>
  <si>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</si>
  <si>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</si>
  <si>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</si>
  <si>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</si>
  <si>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</si>
  <si>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</si>
  <si>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</si>
  <si>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</si>
  <si>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</si>
  <si>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</si>
  <si>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</si>
  <si>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</si>
  <si>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</si>
  <si>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</si>
  <si>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</si>
  <si>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</si>
  <si>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</si>
  <si>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</si>
  <si>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</si>
  <si>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</si>
  <si>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</si>
  <si>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</si>
  <si>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</si>
  <si>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</si>
  <si>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</si>
  <si>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</si>
  <si>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</si>
  <si>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</si>
  <si>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</si>
  <si>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</si>
  <si>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</si>
  <si>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</si>
  <si>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</si>
  <si>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</si>
  <si>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</si>
  <si>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</si>
  <si>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</si>
  <si>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</si>
  <si>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</si>
  <si>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</si>
  <si>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</si>
  <si>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</si>
  <si>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</si>
  <si>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</si>
  <si>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</si>
  <si>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</si>
  <si>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</si>
  <si>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</si>
  <si>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</si>
  <si>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</si>
  <si>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</si>
  <si>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</si>
  <si>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</si>
  <si>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</si>
  <si>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</si>
  <si>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</si>
  <si>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</si>
  <si>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</si>
  <si>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</si>
  <si>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</si>
  <si>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</si>
  <si>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</si>
  <si>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</si>
  <si>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</si>
  <si>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</si>
  <si>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</si>
  <si>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</si>
  <si>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</si>
  <si>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</si>
  <si>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</si>
  <si>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</si>
  <si>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</si>
  <si>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</si>
  <si>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</si>
  <si>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</si>
  <si>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</si>
  <si>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</si>
  <si>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</si>
  <si>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</si>
  <si>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</si>
  <si>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</si>
  <si>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</si>
  <si>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</si>
  <si>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</si>
  <si>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</si>
  <si>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</si>
  <si>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</si>
  <si>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</si>
  <si>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</si>
  <si>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</si>
  <si>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</si>
  <si>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</si>
  <si>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</si>
  <si>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</si>
  <si>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</si>
  <si>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</si>
  <si>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</si>
  <si>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</si>
  <si>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</si>
  <si>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</si>
  <si>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</si>
  <si>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</si>
  <si>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</si>
  <si>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</si>
  <si>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</si>
  <si>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</si>
  <si>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</si>
  <si>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</si>
  <si>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</si>
  <si>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</si>
  <si>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</si>
  <si>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</si>
  <si>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</si>
  <si>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</si>
  <si>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</si>
  <si>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</si>
  <si>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</si>
  <si>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</si>
  <si>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</si>
  <si>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</si>
  <si>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</si>
  <si>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</si>
  <si>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</si>
  <si>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</si>
  <si>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</si>
  <si>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</si>
  <si>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</si>
  <si>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</si>
  <si>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</si>
  <si>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</si>
  <si>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</si>
  <si>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</si>
  <si>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</si>
  <si>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</si>
  <si>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</si>
  <si>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</si>
  <si>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</si>
  <si>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</si>
  <si>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</si>
  <si>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</si>
  <si>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</si>
  <si>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</si>
  <si>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</si>
  <si>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</si>
  <si>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</si>
  <si>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</si>
  <si>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</si>
  <si>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</si>
  <si>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</si>
  <si>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</si>
  <si>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</si>
  <si>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</si>
  <si>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</si>
  <si>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</si>
  <si>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</si>
  <si>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</si>
  <si>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</si>
  <si>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</si>
  <si>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</si>
  <si>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</si>
  <si>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</si>
  <si>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</si>
  <si>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</si>
  <si>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</si>
  <si>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</si>
  <si>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</si>
  <si>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</si>
  <si>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</si>
  <si>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</si>
  <si>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</si>
  <si>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</si>
  <si>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</si>
  <si>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</si>
  <si>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</si>
  <si>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</si>
  <si>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</si>
  <si>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</si>
  <si>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</si>
  <si>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</si>
  <si>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</si>
  <si>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</si>
  <si>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</si>
  <si>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</si>
  <si>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</si>
  <si>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</si>
  <si>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</si>
  <si>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</si>
  <si>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</si>
  <si>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</si>
  <si>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</si>
  <si>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</si>
  <si>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</si>
  <si>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</si>
  <si>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</si>
  <si>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</si>
  <si>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</si>
  <si>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</si>
  <si>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</si>
  <si>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</si>
  <si>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</si>
  <si>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</si>
  <si>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</si>
  <si>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</si>
  <si>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</si>
  <si>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</si>
  <si>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</si>
  <si>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</si>
  <si>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</si>
  <si>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</si>
  <si>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</si>
  <si>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</si>
  <si>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</si>
  <si>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</si>
  <si>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</si>
  <si>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</si>
  <si>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</si>
  <si>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</si>
  <si>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</si>
  <si>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</si>
  <si>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</si>
  <si>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</si>
  <si>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</si>
  <si>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</si>
  <si>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</si>
  <si>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</si>
  <si>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</si>
  <si>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</si>
  <si>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</si>
  <si>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</si>
  <si>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</si>
  <si>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</si>
  <si>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</si>
  <si>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</si>
  <si>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</si>
  <si>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</si>
  <si>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</si>
  <si>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</si>
  <si>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</si>
  <si>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</si>
  <si>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</si>
  <si>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</si>
  <si>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</si>
  <si>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</si>
  <si>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</si>
  <si>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</si>
  <si>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</si>
  <si>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</si>
  <si>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</si>
  <si>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</si>
  <si>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</si>
  <si>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</si>
  <si>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</si>
  <si>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</si>
  <si>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</si>
  <si>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</si>
  <si>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</si>
  <si>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</si>
  <si>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</si>
  <si>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</si>
  <si>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</si>
  <si>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</si>
  <si>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</si>
  <si>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</si>
  <si>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</si>
  <si>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</si>
  <si>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</si>
  <si>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</si>
  <si>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</si>
  <si>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</si>
  <si>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</si>
  <si>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</si>
  <si>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</si>
  <si>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</si>
  <si>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</si>
  <si>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</si>
  <si>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</si>
  <si>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</si>
  <si>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</si>
  <si>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</si>
  <si>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</si>
  <si>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</si>
  <si>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</si>
  <si>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</si>
  <si>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</si>
  <si>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</si>
  <si>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</si>
  <si>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</si>
  <si>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</si>
  <si>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</si>
  <si>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</si>
  <si>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</si>
  <si>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</si>
  <si>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</si>
  <si>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</si>
  <si>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</si>
  <si>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</si>
  <si>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</si>
  <si>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</si>
  <si>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</si>
  <si>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</si>
  <si>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</si>
  <si>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</si>
  <si>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</si>
  <si>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</si>
  <si>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</si>
  <si>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</si>
  <si>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</si>
  <si>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</si>
  <si>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</si>
  <si>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</si>
  <si>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</si>
  <si>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</si>
  <si>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</si>
  <si>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</si>
  <si>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</si>
  <si>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</si>
  <si>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</si>
  <si>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</si>
  <si>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</si>
  <si>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</si>
  <si>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</si>
  <si>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</si>
  <si>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</si>
  <si>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</si>
  <si>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</si>
  <si>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</si>
  <si>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</si>
  <si>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</si>
  <si>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</si>
  <si>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</si>
  <si>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</si>
  <si>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</si>
  <si>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</si>
  <si>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</si>
  <si>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</si>
  <si>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</si>
  <si>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</si>
  <si>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</si>
  <si>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</si>
  <si>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</si>
  <si>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</si>
  <si>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</si>
  <si>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</si>
  <si>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</si>
  <si>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</si>
  <si>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</si>
  <si>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</si>
  <si>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</si>
  <si>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</si>
  <si>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</si>
  <si>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</si>
  <si>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</si>
  <si>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</si>
  <si>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</si>
  <si>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</si>
  <si>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</si>
  <si>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</si>
  <si>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</si>
  <si>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</si>
  <si>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</si>
  <si>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</si>
  <si>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</si>
  <si>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</si>
  <si>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</si>
  <si>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</si>
  <si>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</si>
  <si>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</si>
  <si>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</si>
  <si>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</si>
  <si>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</si>
  <si>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</si>
  <si>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</si>
  <si>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</si>
  <si>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</si>
  <si>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</si>
  <si>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</si>
  <si>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</si>
  <si>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</si>
  <si>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</si>
  <si>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</si>
  <si>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</si>
  <si>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</si>
  <si>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</si>
  <si>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</si>
  <si>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</si>
  <si>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</si>
  <si>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</si>
  <si>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</si>
  <si>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</si>
  <si>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</si>
  <si>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</si>
  <si>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</si>
  <si>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</si>
  <si>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</si>
  <si>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</si>
  <si>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</si>
  <si>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</si>
  <si>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</si>
  <si>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</si>
  <si>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</si>
  <si>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</si>
  <si>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</si>
  <si>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</si>
  <si>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</si>
  <si>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</si>
  <si>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</si>
  <si>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</si>
  <si>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</si>
  <si>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</si>
  <si>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</si>
  <si>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</si>
  <si>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</si>
  <si>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</si>
  <si>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</si>
  <si>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</si>
  <si>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</si>
  <si>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</si>
  <si>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</si>
  <si>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</si>
  <si>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</si>
  <si>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</si>
  <si>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</si>
  <si>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</si>
  <si>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</si>
  <si>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</si>
  <si>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</si>
  <si>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</si>
  <si>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</si>
  <si>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</si>
  <si>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</si>
  <si>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</si>
  <si>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</si>
  <si>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</si>
  <si>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</si>
  <si>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</si>
  <si>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</si>
  <si>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</si>
  <si>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</si>
  <si>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</si>
  <si>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</si>
  <si>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</si>
  <si>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</si>
  <si>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</si>
  <si>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</si>
  <si>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</si>
  <si>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</si>
  <si>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</si>
  <si>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</si>
  <si>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</si>
  <si>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</si>
  <si>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</si>
  <si>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</si>
  <si>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</si>
  <si>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</si>
  <si>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</si>
  <si>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</si>
  <si>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</si>
  <si>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</si>
  <si>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</si>
  <si>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</si>
  <si>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</si>
  <si>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</si>
  <si>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</si>
  <si>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</si>
  <si>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</si>
  <si>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</si>
  <si>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</si>
  <si>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</si>
  <si>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</si>
  <si>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</si>
  <si>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</si>
  <si>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</si>
  <si>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</si>
  <si>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</si>
  <si>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</si>
  <si>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</si>
  <si>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</si>
  <si>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</si>
  <si>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</si>
  <si>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</si>
  <si>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</si>
  <si>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</si>
  <si>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</si>
  <si>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</si>
  <si>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</si>
  <si>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</si>
  <si>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</si>
  <si>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</si>
  <si>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</si>
  <si>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</si>
  <si>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</si>
  <si>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</si>
  <si>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</si>
  <si>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</si>
  <si>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</si>
  <si>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</si>
  <si>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</si>
  <si>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</si>
  <si>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</si>
  <si>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</si>
  <si>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</si>
  <si>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</si>
  <si>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</si>
  <si>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</si>
  <si>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</si>
  <si>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</si>
  <si>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</si>
  <si>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</si>
  <si>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</si>
  <si>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</si>
  <si>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</si>
  <si>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</si>
  <si>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</si>
  <si>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</si>
  <si>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</si>
  <si>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</si>
  <si>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</si>
  <si>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</si>
  <si>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</si>
  <si>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</si>
  <si>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</si>
  <si>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</si>
  <si>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</si>
  <si>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</si>
  <si>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</si>
  <si>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</si>
  <si>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</si>
  <si>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</si>
  <si>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</si>
  <si>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</si>
  <si>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</si>
  <si>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</si>
  <si>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</si>
  <si>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</si>
  <si>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</si>
  <si>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</si>
  <si>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</si>
  <si>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</si>
  <si>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</si>
  <si>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</si>
  <si>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</si>
  <si>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</si>
  <si>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</si>
  <si>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</si>
  <si>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</si>
  <si>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</si>
  <si>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</si>
  <si>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</si>
  <si>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</si>
  <si>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</si>
  <si>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</si>
  <si>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</si>
  <si>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</si>
  <si>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</si>
  <si>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</si>
  <si>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</si>
  <si>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</si>
  <si>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</si>
  <si>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</si>
  <si>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</si>
  <si>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</si>
  <si>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</si>
  <si>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</si>
  <si>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</si>
  <si>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</si>
  <si>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</si>
  <si>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</si>
  <si>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</si>
  <si>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</si>
  <si>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</si>
  <si>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</si>
  <si>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</si>
  <si>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</si>
  <si>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</si>
  <si>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</si>
  <si>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</si>
  <si>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</si>
  <si>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</si>
  <si>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</si>
  <si>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</si>
  <si>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</si>
  <si>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</si>
  <si>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</si>
  <si>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</si>
  <si>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</si>
  <si>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</si>
  <si>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</si>
  <si>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</si>
  <si>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</si>
  <si>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</si>
  <si>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</si>
  <si>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</si>
  <si>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</si>
  <si>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</si>
  <si>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</si>
  <si>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</si>
  <si>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</si>
  <si>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</si>
  <si>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</si>
  <si>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</si>
  <si>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</si>
  <si>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</si>
  <si>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</si>
  <si>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</si>
  <si>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</si>
  <si>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</si>
  <si>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</si>
  <si>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</si>
  <si>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</si>
  <si>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</si>
  <si>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</si>
  <si>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</si>
  <si>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</si>
  <si>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</si>
  <si>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</si>
  <si>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</si>
  <si>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</si>
  <si>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</si>
  <si>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</si>
  <si>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</si>
  <si>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</si>
  <si>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</si>
  <si>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</si>
  <si>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</si>
  <si>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</si>
  <si>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</si>
  <si>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</si>
  <si>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</si>
  <si>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</si>
  <si>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</si>
  <si>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</si>
  <si>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</si>
  <si>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</si>
  <si>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</si>
  <si>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</si>
  <si>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</si>
  <si>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</si>
  <si>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</si>
  <si>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</si>
  <si>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</si>
  <si>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</si>
  <si>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</si>
  <si>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</si>
  <si>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</si>
  <si>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</si>
  <si>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</si>
  <si>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</si>
  <si>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</si>
  <si>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</si>
  <si>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</si>
  <si>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</si>
  <si>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</si>
  <si>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</si>
  <si>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</si>
  <si>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</si>
  <si>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</si>
  <si>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</si>
  <si>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</si>
  <si>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</si>
  <si>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</si>
  <si>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</si>
  <si>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</si>
  <si>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</si>
  <si>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</si>
  <si>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</si>
  <si>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</si>
  <si>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</si>
  <si>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</si>
  <si>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</si>
  <si>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</si>
  <si>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</si>
  <si>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</si>
  <si>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</si>
  <si>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</si>
  <si>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</si>
  <si>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</si>
  <si>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</si>
  <si>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</si>
  <si>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</si>
  <si>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</si>
  <si>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</si>
  <si>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</si>
  <si>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</si>
  <si>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</si>
  <si>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</si>
  <si>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</si>
  <si>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</si>
  <si>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</si>
  <si>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</si>
  <si>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</si>
  <si>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</si>
  <si>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</si>
  <si>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</si>
  <si>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</si>
  <si>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</si>
  <si>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</si>
  <si>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</si>
  <si>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</si>
  <si>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</si>
  <si>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</si>
  <si>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</si>
  <si>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</si>
  <si>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</si>
  <si>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</si>
  <si>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</si>
  <si>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</si>
  <si>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</si>
  <si>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</si>
  <si>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</si>
  <si>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</si>
  <si>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</si>
  <si>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</si>
  <si>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</si>
  <si>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</si>
  <si>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</si>
  <si>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</si>
  <si>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</si>
  <si>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</si>
  <si>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</si>
  <si>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</si>
  <si>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</si>
  <si>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</si>
  <si>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</si>
  <si>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</si>
  <si>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</si>
  <si>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</si>
  <si>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</si>
  <si>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</si>
  <si>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</si>
  <si>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</si>
  <si>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</si>
  <si>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</si>
  <si>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</si>
  <si>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</si>
  <si>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</si>
  <si>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</si>
  <si>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</si>
  <si>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</si>
  <si>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</si>
  <si>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</si>
  <si>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</si>
  <si>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</si>
  <si>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</si>
  <si>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</si>
  <si>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</si>
  <si>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</si>
  <si>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</si>
  <si>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</si>
  <si>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</si>
  <si>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</si>
  <si>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</si>
  <si>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</si>
  <si>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</si>
  <si>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</si>
  <si>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</si>
  <si>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</si>
  <si>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</si>
  <si>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</si>
  <si>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</si>
  <si>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</si>
  <si>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</si>
  <si>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</si>
  <si>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</si>
  <si>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</si>
  <si>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</si>
  <si>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</si>
  <si>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</si>
  <si>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</si>
  <si>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</si>
  <si>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</si>
  <si>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</si>
  <si>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</si>
  <si>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</si>
  <si>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</si>
  <si>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</si>
  <si>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</si>
  <si>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</si>
  <si>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</si>
  <si>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</si>
  <si>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</si>
  <si>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</si>
  <si>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</si>
  <si>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</si>
  <si>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</si>
  <si>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</si>
  <si>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</si>
  <si>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</si>
  <si>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</si>
  <si>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</si>
  <si>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</si>
  <si>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</si>
  <si>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</si>
  <si>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</si>
  <si>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</si>
  <si>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</si>
  <si>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</si>
  <si>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</si>
  <si>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</si>
  <si>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</si>
  <si>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</si>
  <si>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</si>
  <si>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</si>
  <si>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</si>
  <si>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</si>
  <si>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</si>
  <si>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</si>
  <si>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</si>
  <si>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</si>
  <si>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</si>
  <si>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</si>
  <si>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</si>
  <si>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</si>
  <si>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</si>
  <si>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</si>
  <si>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</si>
  <si>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</si>
  <si>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</si>
  <si>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</si>
  <si>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</si>
  <si>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</si>
  <si>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</si>
  <si>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</si>
  <si>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</si>
  <si>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</si>
  <si>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</si>
  <si>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</si>
  <si>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</si>
  <si>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</si>
  <si>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</si>
  <si>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</si>
  <si>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</si>
  <si>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</si>
  <si>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</si>
  <si>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</si>
  <si>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</si>
  <si>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</si>
  <si>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</si>
  <si>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</si>
  <si>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</si>
  <si>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</si>
  <si>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</si>
  <si>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</si>
  <si>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</si>
  <si>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</si>
  <si>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</si>
  <si>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</si>
  <si>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</si>
  <si>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</si>
  <si>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</si>
  <si>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</si>
  <si>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</si>
  <si>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</si>
  <si>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</si>
  <si>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</si>
  <si>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</si>
  <si>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</si>
  <si>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</si>
  <si>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</si>
  <si>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</si>
  <si>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</si>
  <si>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</si>
  <si>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</si>
  <si>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</si>
  <si>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</si>
  <si>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</si>
  <si>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</si>
  <si>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</si>
  <si>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</si>
  <si>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</si>
  <si>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</si>
  <si>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</si>
  <si>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</si>
  <si>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</si>
  <si>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</si>
  <si>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</si>
  <si>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</si>
  <si>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</si>
  <si>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</si>
  <si>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</si>
  <si>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</si>
  <si>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</si>
  <si>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</si>
  <si>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</si>
  <si>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</si>
  <si>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</si>
  <si>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</si>
  <si>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</si>
  <si>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</si>
  <si>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</si>
  <si>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</si>
  <si>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</si>
  <si>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</si>
  <si>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</si>
  <si>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</si>
  <si>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</si>
  <si>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</si>
  <si>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</si>
  <si>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</si>
  <si>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</si>
  <si>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</si>
  <si>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</si>
  <si>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</si>
  <si>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</si>
  <si>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</si>
  <si>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</si>
  <si>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</si>
  <si>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</si>
  <si>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</si>
  <si>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</si>
  <si>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</si>
  <si>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</si>
  <si>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</si>
  <si>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</si>
  <si>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</si>
  <si>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</si>
  <si>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</si>
  <si>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</si>
  <si>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</si>
  <si>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</si>
  <si>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</si>
  <si>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</si>
  <si>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</si>
  <si>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</si>
  <si>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</si>
  <si>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</si>
  <si>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</si>
  <si>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</si>
  <si>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</si>
  <si>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</si>
  <si>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</si>
  <si>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</si>
  <si>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</si>
  <si>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</si>
  <si>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</si>
  <si>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</si>
  <si>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</si>
  <si>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</si>
  <si>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</si>
  <si>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</si>
  <si>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</si>
  <si>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</si>
  <si>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</si>
  <si>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</si>
  <si>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</si>
  <si>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</si>
  <si>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</si>
  <si>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</si>
  <si>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</si>
  <si>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</si>
  <si>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</si>
  <si>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</si>
  <si>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</si>
  <si>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</si>
  <si>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</si>
  <si>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</si>
  <si>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</si>
  <si>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</si>
  <si>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</si>
  <si>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</si>
  <si>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</si>
  <si>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</si>
  <si>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</si>
  <si>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</si>
  <si>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</si>
  <si>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</si>
  <si>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</si>
  <si>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</si>
  <si>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</si>
  <si>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</si>
  <si>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</si>
  <si>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</si>
  <si>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</si>
  <si>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</si>
  <si>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</si>
  <si>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</si>
  <si>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</si>
  <si>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</si>
  <si>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</si>
  <si>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</si>
  <si>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</si>
  <si>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</si>
  <si>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</si>
  <si>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</si>
  <si>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</si>
  <si>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</si>
  <si>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</si>
  <si>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</si>
  <si>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</si>
  <si>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</si>
  <si>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</si>
  <si>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</si>
  <si>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</si>
  <si>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</si>
  <si>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</si>
  <si>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</si>
  <si>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</si>
  <si>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</si>
  <si>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</si>
  <si>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</si>
  <si>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</si>
  <si>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</si>
  <si>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</si>
  <si>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</si>
  <si>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</si>
  <si>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</si>
  <si>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</si>
  <si>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</si>
  <si>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</si>
  <si>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</si>
  <si>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</si>
  <si>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</si>
  <si>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</si>
  <si>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</si>
  <si>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</si>
  <si>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</si>
  <si>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</si>
  <si>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</si>
  <si>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</si>
  <si>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</si>
  <si>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</si>
  <si>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</si>
  <si>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</si>
  <si>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</si>
  <si>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</si>
  <si>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</si>
  <si>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</si>
  <si>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</si>
  <si>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</si>
  <si>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</si>
  <si>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</si>
  <si>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</si>
  <si>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</si>
  <si>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</si>
  <si>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</si>
  <si>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</si>
  <si>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</si>
  <si>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</si>
  <si>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</si>
  <si>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</si>
  <si>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</si>
  <si>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</si>
  <si>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</si>
  <si>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</si>
  <si>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</si>
  <si>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</si>
  <si>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</si>
  <si>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</si>
  <si>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</si>
  <si>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</si>
  <si>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</si>
  <si>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</si>
  <si>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</si>
  <si>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</si>
  <si>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</si>
  <si>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</si>
  <si>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</si>
  <si>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</si>
  <si>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</si>
  <si>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</si>
  <si>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</si>
  <si>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</si>
  <si>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</si>
  <si>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</si>
  <si>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</si>
  <si>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</si>
  <si>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</si>
  <si>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</si>
  <si>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</si>
  <si>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</si>
  <si>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</si>
  <si>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</si>
  <si>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</si>
  <si>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</si>
  <si>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</si>
  <si>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</si>
  <si>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</si>
  <si>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</si>
  <si>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</si>
  <si>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</si>
  <si>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</si>
  <si>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</si>
  <si>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</si>
  <si>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</si>
  <si>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</si>
  <si>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</si>
  <si>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</si>
  <si>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</si>
  <si>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</si>
  <si>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</si>
  <si>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</si>
  <si>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</si>
  <si>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</si>
  <si>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</si>
  <si>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</si>
  <si>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</si>
  <si>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</si>
  <si>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</si>
  <si>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</si>
  <si>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</si>
  <si>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</si>
  <si>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</si>
  <si>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</si>
  <si>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</si>
  <si>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</si>
  <si>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</si>
  <si>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</si>
  <si>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</si>
  <si>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</si>
  <si>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</si>
  <si>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</si>
  <si>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</si>
  <si>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</si>
  <si>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</si>
  <si>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</si>
  <si>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</si>
  <si>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</si>
  <si>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</si>
  <si>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</si>
  <si>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</si>
  <si>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</si>
  <si>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</si>
  <si>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</si>
  <si>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</si>
  <si>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</si>
  <si>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</si>
  <si>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</si>
  <si>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</si>
  <si>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</si>
  <si>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</si>
  <si>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</si>
  <si>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</si>
  <si>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</si>
  <si>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</si>
  <si>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</si>
  <si>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</si>
  <si>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</si>
  <si>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</si>
  <si>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</si>
  <si>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</si>
  <si>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</si>
  <si>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</si>
  <si>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</si>
  <si>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</si>
  <si>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</si>
  <si>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</si>
  <si>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</si>
  <si>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</si>
  <si>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</si>
  <si>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</si>
  <si>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</si>
  <si>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</si>
  <si>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</si>
  <si>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</si>
  <si>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</si>
  <si>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</si>
  <si>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</si>
  <si>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</si>
  <si>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</si>
  <si>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</si>
  <si>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</si>
  <si>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</si>
  <si>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</si>
  <si>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</si>
  <si>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</si>
  <si>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</si>
  <si>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</si>
  <si>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</si>
  <si>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</si>
  <si>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</si>
  <si>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</si>
  <si>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</si>
  <si>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</si>
  <si>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</si>
  <si>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</si>
  <si>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</si>
  <si>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</si>
  <si>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</si>
  <si>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</si>
  <si>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</si>
  <si>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</si>
  <si>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</si>
  <si>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</si>
  <si>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</si>
  <si>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</si>
  <si>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</si>
  <si>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</si>
  <si>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</si>
  <si>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</si>
  <si>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</si>
  <si>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</si>
  <si>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</si>
  <si>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</si>
  <si>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</si>
  <si>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</si>
  <si>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</si>
  <si>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</si>
  <si>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</si>
  <si>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</si>
  <si>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</si>
  <si>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</si>
  <si>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</si>
  <si>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</si>
  <si>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</si>
  <si>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</si>
  <si>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</si>
  <si>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</si>
  <si>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</si>
  <si>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</si>
  <si>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</si>
  <si>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</si>
  <si>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</si>
  <si>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</si>
  <si>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</si>
  <si>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</si>
  <si>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</si>
  <si>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</si>
  <si>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</si>
  <si>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</si>
  <si>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</si>
  <si>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</si>
  <si>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</si>
  <si>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</si>
  <si>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</si>
  <si>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</si>
  <si>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</si>
  <si>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</si>
  <si>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</si>
  <si>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</si>
  <si>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</si>
  <si>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</si>
  <si>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</si>
  <si>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</si>
  <si>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</si>
  <si>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</si>
  <si>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</si>
  <si>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</si>
  <si>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</si>
  <si>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</si>
  <si>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</si>
  <si>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</si>
  <si>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</si>
  <si>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</si>
  <si>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</si>
  <si>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</si>
  <si>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</si>
  <si>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</si>
  <si>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</si>
  <si>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</si>
  <si>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</si>
  <si>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</si>
  <si>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</si>
  <si>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</si>
  <si>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</si>
  <si>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</si>
  <si>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</si>
  <si>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</si>
  <si>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</si>
  <si>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</si>
  <si>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</si>
  <si>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</si>
  <si>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</si>
  <si>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</si>
  <si>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</si>
  <si>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</si>
  <si>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</si>
  <si>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</si>
  <si>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</si>
  <si>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</si>
  <si>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</si>
  <si>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</si>
  <si>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</si>
  <si>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</si>
  <si>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</si>
  <si>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</si>
  <si>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</si>
  <si>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</si>
  <si>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</si>
  <si>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</si>
  <si>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</si>
  <si>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</si>
  <si>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</si>
  <si>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</si>
  <si>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</si>
  <si>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</si>
  <si>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</si>
  <si>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</si>
  <si>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</si>
  <si>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</si>
  <si>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</si>
  <si>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</si>
  <si>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</si>
  <si>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</si>
  <si>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</si>
  <si>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</si>
  <si>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</si>
  <si>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</si>
  <si>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</si>
  <si>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</si>
  <si>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</si>
  <si>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</si>
  <si>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</si>
  <si>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</si>
  <si>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</si>
  <si>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</si>
  <si>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</si>
  <si>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</si>
  <si>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</si>
  <si>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</si>
  <si>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</si>
  <si>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</si>
  <si>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</si>
  <si>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</si>
  <si>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</si>
  <si>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</si>
  <si>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</si>
  <si>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</si>
  <si>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</si>
  <si>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</si>
  <si>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</si>
  <si>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</si>
  <si>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</si>
  <si>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</si>
  <si>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</si>
  <si>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</si>
  <si>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</si>
  <si>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</si>
  <si>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</si>
  <si>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</si>
  <si>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</si>
  <si>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</si>
  <si>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</si>
  <si>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</si>
  <si>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</si>
  <si>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</si>
  <si>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</si>
  <si>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</si>
  <si>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</si>
  <si>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</si>
  <si>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</si>
  <si>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</si>
  <si>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</si>
  <si>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</si>
  <si>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</si>
  <si>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</si>
  <si>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</si>
  <si>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</si>
  <si>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</si>
  <si>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</si>
  <si>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</si>
  <si>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</si>
  <si>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</si>
  <si>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</si>
  <si>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</si>
  <si>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</si>
  <si>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</si>
  <si>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</si>
  <si>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</si>
  <si>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</si>
  <si>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</si>
  <si>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</si>
  <si>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</si>
  <si>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</si>
  <si>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</si>
  <si>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</si>
  <si>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</si>
  <si>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</si>
  <si>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</si>
  <si>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</si>
  <si>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</si>
  <si>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</si>
  <si>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</si>
  <si>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</si>
  <si>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</si>
  <si>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</si>
  <si>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</si>
  <si>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</si>
  <si>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</si>
  <si>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</si>
  <si>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</si>
  <si>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</si>
  <si>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</si>
  <si>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</si>
  <si>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</si>
  <si>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</si>
  <si>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</si>
  <si>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</si>
  <si>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</si>
  <si>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</si>
  <si>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</si>
  <si>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</si>
  <si>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</si>
  <si>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</si>
  <si>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</si>
  <si>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</si>
  <si>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</si>
  <si>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</si>
  <si>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</si>
  <si>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</si>
  <si>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</si>
  <si>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</si>
  <si>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</si>
  <si>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</si>
  <si>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</si>
  <si>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</si>
  <si>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</si>
  <si>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</si>
  <si>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</si>
  <si>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</si>
  <si>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</si>
  <si>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</si>
  <si>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</si>
  <si>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</si>
  <si>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</si>
  <si>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</si>
  <si>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</si>
  <si>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</si>
  <si>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</si>
  <si>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</si>
  <si>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</si>
  <si>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</si>
  <si>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</si>
  <si>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</si>
  <si>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</si>
  <si>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</si>
  <si>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</si>
  <si>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</si>
  <si>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</si>
  <si>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</si>
  <si>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</si>
  <si>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</si>
  <si>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</si>
  <si>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</si>
  <si>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</si>
  <si>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</si>
  <si>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</si>
  <si>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</si>
  <si>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</si>
  <si>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</si>
  <si>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</si>
  <si>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</si>
  <si>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</si>
  <si>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</si>
  <si>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</si>
  <si>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</si>
  <si>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</si>
  <si>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</si>
  <si>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</si>
  <si>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</si>
  <si>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</si>
  <si>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</si>
  <si>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</si>
  <si>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</si>
  <si>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</si>
  <si>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</si>
  <si>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</si>
  <si>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</si>
  <si>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</si>
  <si>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</si>
  <si>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</si>
  <si>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</si>
  <si>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</si>
  <si>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</si>
  <si>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</si>
  <si>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</si>
  <si>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</si>
  <si>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</si>
  <si>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</si>
  <si>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</si>
  <si>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</si>
  <si>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</si>
  <si>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</si>
  <si>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</si>
  <si>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</si>
  <si>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</si>
  <si>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</si>
  <si>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</si>
  <si>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</si>
  <si>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</si>
  <si>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</si>
  <si>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</si>
  <si>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</si>
  <si>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</si>
  <si>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</si>
  <si>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</si>
  <si>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</si>
  <si>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</si>
  <si>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</si>
  <si>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</si>
  <si>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</si>
  <si>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</si>
  <si>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</si>
  <si>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</si>
  <si>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</si>
  <si>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</si>
  <si>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</si>
  <si>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</si>
  <si>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</si>
  <si>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</si>
  <si>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</si>
  <si>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</si>
  <si>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</si>
  <si>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</si>
  <si>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</si>
  <si>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</si>
  <si>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</si>
  <si>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</si>
  <si>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</si>
  <si>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</si>
  <si>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</si>
  <si>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</si>
  <si>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</si>
  <si>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</si>
  <si>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</si>
  <si>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</si>
  <si>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</si>
  <si>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</si>
  <si>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</si>
  <si>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</si>
  <si>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</si>
  <si>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</si>
  <si>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</si>
  <si>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</si>
  <si>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</si>
  <si>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</si>
  <si>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</si>
  <si>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</si>
  <si>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</si>
  <si>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</si>
  <si>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</si>
  <si>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</si>
  <si>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</si>
  <si>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</si>
  <si>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</si>
  <si>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</si>
  <si>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</si>
  <si>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</si>
  <si>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</si>
  <si>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</si>
  <si>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</si>
  <si>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</si>
  <si>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</si>
  <si>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</si>
  <si>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</si>
  <si>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</si>
  <si>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</si>
  <si>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</si>
  <si>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</si>
  <si>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</si>
  <si>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</si>
  <si>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</si>
  <si>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</si>
  <si>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</si>
  <si>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</si>
  <si>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</si>
  <si>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</si>
  <si>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</si>
  <si>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</si>
  <si>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</si>
  <si>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</si>
  <si>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</si>
  <si>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</si>
  <si>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</si>
  <si>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</si>
  <si>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</si>
  <si>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</si>
  <si>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</si>
  <si>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</si>
  <si>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</si>
  <si>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</si>
  <si>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</si>
  <si>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</si>
  <si>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</si>
  <si>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</si>
  <si>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</si>
  <si>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</si>
  <si>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</si>
  <si>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</si>
  <si>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</si>
  <si>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</si>
  <si>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</si>
  <si>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</si>
  <si>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</si>
  <si>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</si>
  <si>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</si>
  <si>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</si>
  <si>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</si>
  <si>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</si>
  <si>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</si>
  <si>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</si>
  <si>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</si>
  <si>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</si>
  <si>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</si>
  <si>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</si>
  <si>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</si>
  <si>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</si>
  <si>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</si>
  <si>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</si>
  <si>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</si>
  <si>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</si>
  <si>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</si>
  <si>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</si>
  <si>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</si>
  <si>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</si>
  <si>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</si>
  <si>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</si>
  <si>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</si>
  <si>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</si>
  <si>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</si>
  <si>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</si>
  <si>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</si>
  <si>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</si>
  <si>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</si>
  <si>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</si>
  <si>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</si>
  <si>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</si>
  <si>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</si>
  <si>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</si>
  <si>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</si>
  <si>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</si>
  <si>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</si>
  <si>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</si>
  <si>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</si>
  <si>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</si>
  <si>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</si>
  <si>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</si>
  <si>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</si>
  <si>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</si>
  <si>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</si>
  <si>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</si>
  <si>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</si>
  <si>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</si>
  <si>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</si>
  <si>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</si>
  <si>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</si>
  <si>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</si>
  <si>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</si>
  <si>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</si>
  <si>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</si>
  <si>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</si>
  <si>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</si>
  <si>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</si>
  <si>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</si>
  <si>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</si>
  <si>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</si>
  <si>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</si>
  <si>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</si>
  <si>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</si>
  <si>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</si>
  <si>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</si>
  <si>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</si>
  <si>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</si>
  <si>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</si>
  <si>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</si>
  <si>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</si>
  <si>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</si>
  <si>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</si>
  <si>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</si>
  <si>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</si>
  <si>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</si>
  <si>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</si>
  <si>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</si>
  <si>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</si>
  <si>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</si>
  <si>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</si>
  <si>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</si>
  <si>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</si>
  <si>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</si>
  <si>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</si>
  <si>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</si>
  <si>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</si>
  <si>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</si>
  <si>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</si>
  <si>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</si>
  <si>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</si>
  <si>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</si>
  <si>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</si>
  <si>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</si>
  <si>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</si>
  <si>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</si>
  <si>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</si>
  <si>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</si>
  <si>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</si>
  <si>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</si>
  <si>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</si>
  <si>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</si>
  <si>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</si>
  <si>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</si>
  <si>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</si>
  <si>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</si>
  <si>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</si>
  <si>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</si>
  <si>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</si>
  <si>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</si>
  <si>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</si>
  <si>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</si>
  <si>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</si>
  <si>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</si>
  <si>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</si>
  <si>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</si>
  <si>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</si>
  <si>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</si>
  <si>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</si>
  <si>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</si>
  <si>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</si>
  <si>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</si>
  <si>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</si>
  <si>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</si>
  <si>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</si>
  <si>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</si>
  <si>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</si>
  <si>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</si>
  <si>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</si>
  <si>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</si>
  <si>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</si>
  <si>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</si>
  <si>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</si>
  <si>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</si>
  <si>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</si>
  <si>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</si>
  <si>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</si>
  <si>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</si>
  <si>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</si>
  <si>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</si>
  <si>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</si>
  <si>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</si>
  <si>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</si>
  <si>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</si>
  <si>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</si>
  <si>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</si>
  <si>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</si>
  <si>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</si>
  <si>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</si>
  <si>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</si>
  <si>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</si>
  <si>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</si>
  <si>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</si>
  <si>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</si>
  <si>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</si>
  <si>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</si>
  <si>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</si>
  <si>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</si>
  <si>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</si>
  <si>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</si>
  <si>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</si>
  <si>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</si>
  <si>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</si>
  <si>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</si>
  <si>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</si>
  <si>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</si>
  <si>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</si>
  <si>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</si>
  <si>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</si>
  <si>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</si>
  <si>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</si>
  <si>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</si>
  <si>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</si>
  <si>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</si>
  <si>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</si>
  <si>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</si>
  <si>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</si>
  <si>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</si>
  <si>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</si>
  <si>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</si>
  <si>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</si>
  <si>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</si>
  <si>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</si>
  <si>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</si>
  <si>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</si>
  <si>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</si>
  <si>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</si>
  <si>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</si>
  <si>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</si>
  <si>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</si>
  <si>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</si>
  <si>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</si>
  <si>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</si>
  <si>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</si>
  <si>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</si>
  <si>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</si>
  <si>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</si>
  <si>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</si>
  <si>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</si>
  <si>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</si>
  <si>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</si>
  <si>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</si>
  <si>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</si>
  <si>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</si>
  <si>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</si>
  <si>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</si>
  <si>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</si>
  <si>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</si>
  <si>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</si>
  <si>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</si>
  <si>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</si>
  <si>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</si>
  <si>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</si>
  <si>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</si>
  <si>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</si>
  <si>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</si>
  <si>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</si>
  <si>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</si>
  <si>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</si>
  <si>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</si>
  <si>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</si>
  <si>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</si>
  <si>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</si>
  <si>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</si>
  <si>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</si>
  <si>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</si>
  <si>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</si>
  <si>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</si>
  <si>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</si>
  <si>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</si>
  <si>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</si>
  <si>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</si>
  <si>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</si>
  <si>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</si>
  <si>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</si>
  <si>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</si>
  <si>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</si>
  <si>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</si>
  <si>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</si>
  <si>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</si>
  <si>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</si>
  <si>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</si>
  <si>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</si>
  <si>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</si>
  <si>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</si>
  <si>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</si>
  <si>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</si>
  <si>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</si>
  <si>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</si>
  <si>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</si>
  <si>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</si>
  <si>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</si>
  <si>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</si>
  <si>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</si>
  <si>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</si>
  <si>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</si>
  <si>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</si>
  <si>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</si>
  <si>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</si>
  <si>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</si>
  <si>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</si>
  <si>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</si>
  <si>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</si>
  <si>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</si>
  <si>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</si>
  <si>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</si>
  <si>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</si>
  <si>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</si>
  <si>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</si>
  <si>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</si>
  <si>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</si>
  <si>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</si>
  <si>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</si>
  <si>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</si>
  <si>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</si>
  <si>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</si>
  <si>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</si>
  <si>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</si>
  <si>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</si>
  <si>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</si>
  <si>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</si>
  <si>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</si>
  <si>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</si>
  <si>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</si>
  <si>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</si>
  <si>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</si>
  <si>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</si>
  <si>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</si>
  <si>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</si>
  <si>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</si>
  <si>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</si>
  <si>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</si>
  <si>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</si>
  <si>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</si>
  <si>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</si>
  <si>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</si>
  <si>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</si>
  <si>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</si>
  <si>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</si>
  <si>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</si>
  <si>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</si>
  <si>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</si>
  <si>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</si>
  <si>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</si>
  <si>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</si>
  <si>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</si>
  <si>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</si>
  <si>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</si>
  <si>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</si>
  <si>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</si>
  <si>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</si>
  <si>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</si>
  <si>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</si>
  <si>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</si>
  <si>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</si>
  <si>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</si>
  <si>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</si>
  <si>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</si>
  <si>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</si>
  <si>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</si>
  <si>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</si>
  <si>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</si>
  <si>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</si>
  <si>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</si>
  <si>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</si>
  <si>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</si>
  <si>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</si>
  <si>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</si>
  <si>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</si>
  <si>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</si>
  <si>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</si>
  <si>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</si>
  <si>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</si>
  <si>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</si>
  <si>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</si>
  <si>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</si>
  <si>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</si>
  <si>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</si>
  <si>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</si>
  <si>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</si>
  <si>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</si>
  <si>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</si>
  <si>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</si>
  <si>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</si>
  <si>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</si>
  <si>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</si>
  <si>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</si>
  <si>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</si>
  <si>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</si>
  <si>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</si>
  <si>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</si>
  <si>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</si>
  <si>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</si>
  <si>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</si>
  <si>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</si>
  <si>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</si>
  <si>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</si>
  <si>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</si>
  <si>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</si>
  <si>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</si>
  <si>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</si>
  <si>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</si>
  <si>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</si>
  <si>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</si>
  <si>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</si>
  <si>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</si>
  <si>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</si>
  <si>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</si>
  <si>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</si>
  <si>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</si>
  <si>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</si>
  <si>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</si>
  <si>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</si>
  <si>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</si>
  <si>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</si>
  <si>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</si>
  <si>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</si>
  <si>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</si>
  <si>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</si>
  <si>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</si>
  <si>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</si>
  <si>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</si>
  <si>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</si>
  <si>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</si>
  <si>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</si>
  <si>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</si>
  <si>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</si>
  <si>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</si>
  <si>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</si>
  <si>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</si>
  <si>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</si>
  <si>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</si>
  <si>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</si>
  <si>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</si>
  <si>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</si>
  <si>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</si>
  <si>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</si>
  <si>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</si>
  <si>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</si>
  <si>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</si>
  <si>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</si>
  <si>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</si>
  <si>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</si>
  <si>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</si>
  <si>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</si>
  <si>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</si>
  <si>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</si>
  <si>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</si>
  <si>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</si>
  <si>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</si>
  <si>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</si>
  <si>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</si>
  <si>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</si>
  <si>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</si>
  <si>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</si>
  <si>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</si>
  <si>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</si>
  <si>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</si>
  <si>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</si>
  <si>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</si>
  <si>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</si>
  <si>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</si>
  <si>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</si>
  <si>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</si>
  <si>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</si>
  <si>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</si>
  <si>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</si>
  <si>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</si>
  <si>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</si>
  <si>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</si>
  <si>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</si>
  <si>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</si>
  <si>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</si>
  <si>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</si>
  <si>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</si>
  <si>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</si>
  <si>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</si>
  <si>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</si>
  <si>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</si>
  <si>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</si>
  <si>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</si>
  <si>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</si>
  <si>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</si>
  <si>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</si>
  <si>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</si>
  <si>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</si>
  <si>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</si>
  <si>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</si>
  <si>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</si>
  <si>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</si>
  <si>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</si>
  <si>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</si>
  <si>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</si>
  <si>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</si>
  <si>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</si>
  <si>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</si>
  <si>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</si>
  <si>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</si>
  <si>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</si>
  <si>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</si>
  <si>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</si>
  <si>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</si>
  <si>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</si>
  <si>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</si>
  <si>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</si>
  <si>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</si>
  <si>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</si>
  <si>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</si>
  <si>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</si>
  <si>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</si>
  <si>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</si>
  <si>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</si>
  <si>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</si>
  <si>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</si>
  <si>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</si>
  <si>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</si>
  <si>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</si>
  <si>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</si>
  <si>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</si>
  <si>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</si>
  <si>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</si>
  <si>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</si>
  <si>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</si>
  <si>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</si>
  <si>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</si>
  <si>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</si>
  <si>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</si>
  <si>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</si>
  <si>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</si>
  <si>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</si>
  <si>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</si>
  <si>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</si>
  <si>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</si>
  <si>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</si>
  <si>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</si>
  <si>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</si>
  <si>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</si>
  <si>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</si>
  <si>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</si>
  <si>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</si>
  <si>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</si>
  <si>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</si>
  <si>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</si>
  <si>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</si>
  <si>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</si>
  <si>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</si>
  <si>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</si>
  <si>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</si>
  <si>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</si>
  <si>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</si>
  <si>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</si>
  <si>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</si>
  <si>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</si>
  <si>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</si>
  <si>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</si>
  <si>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</si>
  <si>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</si>
  <si>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</si>
  <si>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</si>
  <si>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</si>
  <si>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</si>
  <si>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</si>
  <si>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</si>
  <si>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</si>
  <si>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</si>
  <si>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</si>
  <si>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</si>
  <si>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</si>
  <si>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</si>
  <si>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</si>
  <si>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</si>
  <si>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</si>
  <si>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</si>
  <si>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</si>
  <si>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</si>
  <si>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</si>
  <si>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</si>
  <si>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</si>
  <si>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</si>
  <si>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</si>
  <si>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</si>
  <si>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</si>
  <si>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</si>
  <si>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</si>
  <si>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</si>
  <si>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</si>
  <si>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</si>
  <si>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</si>
  <si>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</si>
  <si>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</si>
  <si>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</si>
  <si>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</si>
  <si>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</si>
  <si>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</si>
  <si>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</si>
  <si>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</si>
  <si>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</si>
  <si>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</si>
  <si>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</si>
  <si>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</si>
  <si>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</si>
  <si>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</si>
  <si>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</si>
  <si>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</si>
  <si>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</si>
  <si>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</si>
  <si>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</si>
  <si>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</si>
  <si>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</si>
  <si>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</si>
  <si>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</si>
  <si>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</si>
  <si>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</si>
  <si>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</si>
  <si>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</si>
  <si>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</si>
  <si>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</si>
  <si>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</si>
  <si>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</si>
  <si>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</si>
  <si>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</si>
  <si>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</si>
  <si>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</si>
  <si>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</si>
  <si>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</si>
  <si>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</si>
  <si>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</si>
  <si>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</si>
  <si>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</si>
  <si>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</si>
  <si>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</si>
  <si>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</si>
  <si>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</si>
  <si>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</si>
  <si>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</si>
  <si>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</si>
  <si>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</si>
  <si>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</si>
  <si>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</si>
  <si>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</si>
  <si>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</si>
  <si>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</si>
  <si>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</si>
  <si>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</si>
  <si>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</si>
  <si>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</si>
  <si>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</si>
  <si>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</si>
  <si>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</si>
  <si>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</si>
  <si>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</si>
  <si>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</si>
  <si>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</si>
  <si>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</si>
  <si>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</si>
  <si>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</si>
  <si>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</si>
  <si>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</si>
  <si>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</si>
  <si>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</si>
  <si>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</si>
  <si>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</si>
  <si>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</si>
  <si>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</si>
  <si>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</si>
  <si>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</si>
  <si>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</si>
  <si>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</si>
  <si>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</si>
  <si>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</si>
  <si>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</si>
  <si>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</si>
  <si>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</si>
  <si>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</si>
  <si>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</si>
  <si>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</si>
  <si>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</si>
  <si>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</si>
  <si>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</si>
  <si>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</si>
  <si>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</si>
  <si>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</si>
  <si>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</si>
  <si>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</si>
  <si>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</si>
  <si>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</si>
  <si>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</si>
  <si>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</si>
  <si>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</si>
  <si>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</si>
  <si>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</si>
  <si>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</si>
  <si>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</si>
  <si>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</si>
  <si>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</si>
  <si>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</si>
  <si>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</si>
  <si>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</si>
  <si>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</si>
  <si>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</si>
  <si>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</si>
  <si>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</si>
  <si>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</si>
  <si>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</si>
  <si>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</si>
  <si>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</si>
  <si>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</si>
  <si>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</si>
  <si>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</si>
  <si>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</si>
  <si>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</si>
  <si>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</si>
  <si>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</si>
  <si>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</si>
  <si>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</si>
  <si>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</si>
  <si>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</si>
  <si>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</si>
  <si>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</si>
  <si>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</si>
  <si>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</si>
  <si>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</si>
  <si>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</si>
  <si>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</si>
  <si>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</si>
  <si>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</si>
  <si>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</si>
  <si>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</si>
  <si>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</si>
  <si>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</si>
  <si>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</si>
  <si>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</si>
  <si>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</si>
  <si>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</si>
  <si>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</si>
  <si>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</si>
  <si>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</si>
  <si>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</si>
  <si>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</si>
  <si>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</si>
  <si>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</si>
  <si>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</si>
  <si>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</si>
  <si>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</si>
  <si>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</si>
  <si>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</si>
  <si>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</si>
  <si>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</si>
  <si>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</si>
  <si>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</si>
  <si>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</si>
  <si>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</si>
  <si>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</si>
  <si>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</si>
  <si>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</si>
  <si>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</si>
  <si>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</si>
  <si>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</si>
  <si>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</si>
  <si>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</si>
  <si>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</si>
  <si>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</si>
  <si>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</si>
  <si>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</si>
  <si>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</si>
  <si>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</si>
  <si>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</si>
  <si>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</si>
  <si>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</si>
  <si>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</si>
  <si>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</si>
  <si>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</si>
  <si>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</si>
  <si>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</si>
  <si>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</si>
  <si>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</si>
  <si>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</si>
  <si>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</si>
  <si>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</si>
  <si>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</si>
  <si>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</si>
  <si>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</si>
  <si>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</si>
  <si>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</si>
  <si>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</si>
  <si>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</si>
  <si>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</si>
  <si>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</si>
  <si>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</si>
  <si>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</si>
  <si>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</si>
  <si>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</si>
  <si>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</si>
  <si>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</si>
  <si>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</si>
  <si>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</si>
  <si>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</si>
  <si>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</si>
  <si>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</si>
  <si>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</si>
  <si>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</si>
  <si>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</si>
  <si>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</si>
  <si>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</si>
  <si>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</si>
  <si>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</si>
  <si>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</si>
  <si>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</si>
  <si>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</si>
  <si>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</si>
  <si>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</si>
  <si>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</si>
  <si>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</si>
  <si>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</si>
  <si>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</si>
  <si>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</si>
  <si>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</si>
  <si>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</si>
  <si>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</si>
  <si>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</si>
  <si>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</si>
  <si>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</si>
  <si>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</si>
  <si>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</si>
  <si>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</si>
  <si>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</si>
  <si>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</si>
  <si>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</si>
  <si>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</si>
  <si>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</si>
  <si>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</si>
  <si>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</si>
  <si>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</si>
  <si>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</si>
  <si>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</si>
  <si>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</si>
  <si>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</si>
  <si>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</si>
  <si>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</si>
  <si>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</si>
  <si>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</si>
  <si>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</si>
  <si>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</si>
  <si>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</si>
  <si>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</si>
  <si>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</si>
  <si>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</si>
  <si>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</si>
  <si>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</si>
  <si>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</si>
  <si>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</si>
  <si>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</si>
  <si>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</si>
  <si>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</si>
  <si>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</si>
  <si>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</si>
  <si>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</si>
  <si>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</si>
  <si>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</si>
  <si>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</si>
  <si>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</si>
  <si>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</si>
  <si>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</si>
  <si>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</si>
  <si>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</si>
  <si>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</si>
  <si>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</si>
  <si>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</si>
  <si>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</si>
  <si>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</si>
  <si>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</si>
  <si>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</si>
  <si>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</si>
  <si>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</si>
  <si>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</si>
  <si>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</si>
  <si>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</si>
  <si>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</si>
  <si>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</si>
  <si>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</si>
  <si>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</si>
  <si>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</si>
  <si>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</si>
  <si>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</si>
  <si>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</si>
  <si>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</si>
  <si>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</si>
  <si>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</si>
  <si>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</si>
  <si>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</si>
  <si>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</si>
  <si>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</si>
  <si>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</si>
  <si>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</si>
  <si>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</si>
  <si>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</si>
  <si>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</si>
  <si>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</si>
  <si>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</si>
  <si>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</si>
  <si>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</si>
  <si>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</si>
  <si>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</si>
  <si>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</si>
  <si>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</si>
  <si>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</si>
  <si>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</si>
  <si>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</si>
  <si>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</si>
  <si>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</si>
  <si>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</si>
  <si>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</si>
  <si>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</si>
  <si>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</si>
  <si>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</si>
  <si>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</si>
  <si>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</si>
  <si>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</si>
  <si>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</si>
  <si>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</si>
  <si>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</si>
  <si>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</si>
  <si>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</si>
  <si>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</si>
  <si>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</si>
  <si>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</si>
  <si>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</si>
  <si>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</si>
  <si>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</si>
  <si>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</si>
  <si>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</si>
  <si>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</si>
  <si>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</si>
  <si>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</si>
  <si>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</si>
  <si>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</si>
  <si>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</si>
  <si>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</si>
  <si>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</si>
  <si>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</si>
  <si>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</si>
  <si>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</si>
  <si>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</si>
  <si>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</si>
  <si>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</si>
  <si>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</si>
  <si>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</si>
  <si>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</si>
  <si>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</si>
  <si>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</si>
  <si>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</si>
  <si>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</si>
  <si>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</si>
  <si>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</si>
  <si>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</si>
  <si>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</si>
  <si>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</si>
  <si>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</si>
  <si>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</si>
  <si>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</si>
  <si>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</si>
  <si>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</si>
  <si>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</si>
  <si>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</si>
  <si>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</si>
  <si>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</si>
  <si>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</si>
  <si>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</si>
  <si>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</si>
  <si>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</si>
  <si>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</si>
  <si>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</si>
  <si>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</si>
  <si>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</si>
  <si>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</si>
  <si>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</si>
  <si>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</si>
  <si>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</si>
  <si>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</si>
  <si>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</si>
  <si>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</si>
  <si>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</si>
  <si>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</si>
  <si>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</si>
  <si>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</si>
  <si>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</si>
  <si>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</si>
  <si>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</si>
  <si>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</si>
  <si>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</si>
  <si>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</si>
  <si>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</si>
  <si>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</si>
  <si>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</si>
  <si>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</si>
  <si>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</si>
  <si>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</si>
  <si>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</si>
  <si>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</si>
  <si>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</si>
  <si>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</si>
  <si>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</si>
  <si>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</si>
  <si>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</si>
  <si>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</si>
  <si>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</si>
  <si>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</si>
  <si>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</si>
  <si>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</si>
  <si>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</si>
  <si>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</si>
  <si>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</si>
  <si>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</si>
  <si>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</si>
  <si>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</si>
  <si>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</si>
  <si>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</si>
  <si>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</si>
  <si>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</si>
  <si>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</si>
  <si>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</si>
  <si>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</si>
  <si>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</si>
  <si>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</si>
  <si>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</si>
  <si>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</si>
  <si>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</si>
  <si>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</si>
  <si>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</si>
  <si>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</si>
  <si>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</si>
  <si>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</si>
  <si>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</si>
  <si>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</si>
  <si>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</si>
  <si>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</si>
  <si>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</si>
  <si>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</si>
  <si>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</si>
  <si>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</si>
  <si>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</si>
  <si>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</si>
  <si>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</si>
  <si>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</si>
  <si>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</si>
  <si>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</si>
  <si>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</si>
  <si>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</si>
  <si>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</si>
  <si>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</si>
  <si>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</si>
  <si>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</si>
  <si>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</si>
  <si>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</si>
  <si>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</si>
  <si>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</si>
  <si>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</si>
  <si>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</si>
  <si>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</si>
  <si>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</si>
  <si>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</si>
  <si>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</si>
  <si>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</si>
  <si>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</si>
  <si>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</si>
  <si>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</si>
  <si>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</si>
  <si>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</si>
  <si>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</si>
  <si>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</si>
  <si>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</si>
  <si>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</si>
  <si>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</si>
  <si>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</si>
  <si>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</si>
  <si>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</si>
  <si>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</si>
  <si>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</si>
  <si>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</si>
  <si>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</si>
  <si>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</si>
  <si>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</si>
  <si>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</si>
  <si>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</si>
  <si>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</si>
  <si>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</si>
  <si>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</si>
  <si>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</si>
  <si>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</si>
  <si>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</si>
  <si>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</si>
  <si>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</si>
  <si>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</si>
  <si>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</si>
  <si>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</si>
  <si>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</si>
  <si>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</si>
  <si>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</si>
  <si>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</si>
  <si>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</si>
  <si>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</si>
  <si>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</si>
  <si>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</si>
  <si>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</si>
  <si>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</si>
  <si>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</si>
  <si>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</si>
  <si>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</si>
  <si>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</si>
  <si>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</si>
  <si>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</si>
  <si>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</si>
  <si>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</si>
  <si>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</si>
  <si>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</si>
  <si>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</si>
  <si>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</si>
  <si>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</si>
  <si>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</si>
  <si>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</si>
  <si>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</si>
  <si>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</si>
  <si>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</si>
  <si>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</si>
  <si>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</si>
  <si>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</si>
  <si>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</si>
  <si>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</si>
  <si>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</si>
  <si>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</si>
  <si>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</si>
  <si>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</si>
  <si>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</si>
  <si>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</si>
  <si>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</si>
  <si>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</si>
  <si>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</si>
  <si>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</si>
  <si>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</si>
  <si>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</si>
  <si>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</si>
  <si>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</si>
  <si>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</si>
  <si>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</si>
  <si>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</si>
  <si>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</si>
  <si>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</si>
  <si>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</si>
  <si>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</si>
  <si>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</si>
  <si>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</si>
  <si>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</si>
  <si>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</si>
  <si>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</si>
  <si>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</si>
  <si>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</si>
  <si>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</si>
  <si>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</si>
  <si>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</si>
  <si>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</si>
  <si>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</si>
  <si>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</si>
  <si>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</si>
  <si>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</si>
  <si>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</si>
  <si>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</si>
  <si>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</si>
  <si>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</si>
  <si>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</si>
  <si>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</si>
  <si>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</si>
  <si>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</si>
  <si>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</si>
  <si>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</si>
  <si>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</si>
  <si>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</si>
  <si>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</si>
  <si>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</si>
  <si>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</si>
  <si>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</si>
  <si>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</si>
  <si>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</si>
  <si>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</si>
  <si>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</si>
  <si>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</si>
  <si>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</si>
  <si>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</si>
  <si>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</si>
  <si>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</si>
  <si>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</si>
  <si>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</si>
  <si>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</si>
  <si>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</si>
  <si>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</si>
  <si>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</si>
  <si>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</si>
  <si>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</si>
  <si>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</si>
  <si>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</si>
  <si>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</si>
  <si>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</si>
  <si>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</si>
  <si>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</si>
  <si>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</si>
  <si>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</si>
  <si>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</si>
  <si>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</si>
  <si>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</si>
  <si>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</si>
  <si>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</si>
  <si>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</si>
  <si>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</si>
  <si>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</si>
  <si>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</si>
  <si>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</si>
  <si>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</si>
  <si>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</si>
  <si>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</si>
  <si>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</si>
  <si>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</si>
  <si>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</si>
  <si>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</si>
  <si>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</si>
  <si>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</si>
  <si>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</si>
  <si>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</si>
  <si>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</si>
  <si>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</si>
  <si>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</si>
  <si>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</si>
  <si>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</si>
  <si>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</si>
  <si>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</si>
  <si>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</si>
  <si>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</si>
  <si>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</si>
  <si>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</si>
  <si>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</si>
  <si>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</si>
  <si>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</si>
  <si>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</si>
  <si>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</si>
  <si>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</si>
  <si>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</si>
  <si>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</si>
  <si>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</si>
  <si>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</si>
  <si>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</si>
  <si>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</si>
  <si>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</si>
  <si>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</si>
  <si>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</si>
  <si>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</si>
  <si>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</si>
  <si>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</si>
  <si>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</si>
  <si>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</si>
  <si>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</si>
  <si>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</si>
  <si>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</si>
  <si>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</si>
  <si>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</si>
  <si>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</si>
  <si>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</si>
  <si>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</si>
  <si>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</si>
  <si>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</si>
  <si>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</si>
  <si>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</si>
  <si>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</si>
  <si>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</si>
  <si>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</si>
  <si>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</si>
  <si>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</si>
  <si>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</si>
  <si>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</si>
  <si>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</si>
  <si>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</si>
  <si>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</si>
  <si>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</si>
  <si>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</si>
  <si>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</si>
  <si>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</si>
  <si>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</si>
  <si>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</si>
  <si>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</si>
  <si>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</si>
  <si>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</si>
  <si>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</si>
  <si>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</si>
  <si>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</si>
  <si>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</si>
  <si>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</si>
  <si>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</si>
  <si>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</si>
  <si>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</si>
  <si>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</si>
  <si>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</si>
  <si>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</si>
  <si>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</si>
  <si>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</si>
  <si>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</si>
  <si>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</si>
  <si>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</si>
  <si>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</si>
  <si>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</si>
  <si>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</si>
  <si>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</si>
  <si>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</si>
  <si>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</si>
  <si>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</si>
  <si>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</si>
  <si>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</si>
  <si>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</si>
  <si>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</si>
  <si>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</si>
  <si>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</si>
  <si>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</si>
  <si>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</si>
  <si>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</si>
  <si>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</si>
  <si>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</si>
  <si>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</si>
  <si>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</si>
  <si>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</si>
  <si>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</si>
  <si>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</si>
  <si>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</si>
  <si>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</si>
  <si>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</si>
  <si>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</si>
  <si>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</si>
  <si>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</si>
  <si>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</si>
  <si>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</si>
  <si>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</si>
  <si>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</si>
  <si>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</si>
  <si>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</si>
  <si>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</si>
  <si>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</si>
  <si>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</si>
  <si>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</si>
  <si>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</si>
  <si>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</si>
  <si>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</si>
  <si>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</si>
  <si>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</si>
  <si>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</si>
  <si>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</si>
  <si>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</si>
  <si>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</si>
  <si>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</si>
  <si>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</si>
  <si>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</si>
  <si>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</si>
  <si>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</si>
  <si>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</si>
  <si>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</si>
  <si>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</si>
  <si>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</si>
  <si>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</si>
  <si>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</si>
  <si>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</si>
  <si>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</si>
  <si>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</si>
  <si>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</si>
  <si>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</si>
  <si>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</si>
  <si>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</si>
  <si>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</si>
  <si>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</si>
  <si>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</si>
  <si>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</si>
  <si>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</si>
  <si>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</si>
  <si>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</si>
  <si>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</si>
  <si>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</si>
  <si>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</si>
  <si>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</si>
  <si>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</si>
  <si>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</si>
  <si>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</si>
  <si>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</si>
  <si>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</si>
  <si>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</si>
  <si>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</si>
  <si>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</si>
  <si>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</si>
  <si>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</si>
  <si>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</si>
  <si>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</si>
  <si>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</si>
  <si>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</si>
  <si>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</si>
  <si>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</si>
  <si>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</si>
  <si>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</si>
  <si>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</si>
  <si>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</si>
  <si>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</si>
  <si>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</si>
  <si>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</si>
  <si>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</si>
  <si>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</si>
  <si>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</si>
  <si>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</si>
  <si>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</si>
  <si>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</si>
  <si>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</si>
  <si>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</si>
  <si>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</si>
  <si>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</si>
  <si>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</si>
  <si>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</si>
  <si>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</si>
  <si>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</si>
  <si>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</si>
  <si>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</si>
  <si>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</si>
  <si>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</si>
  <si>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</si>
  <si>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</si>
  <si>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</si>
  <si>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</si>
  <si>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</si>
  <si>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</si>
  <si>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</si>
  <si>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</si>
  <si>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</si>
  <si>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</si>
  <si>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</si>
  <si>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</si>
  <si>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</si>
  <si>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</si>
  <si>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</si>
  <si>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</si>
  <si>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</si>
  <si>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</si>
  <si>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</si>
  <si>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</si>
  <si>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</si>
  <si>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</si>
  <si>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</si>
  <si>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</si>
  <si>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</si>
  <si>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</si>
  <si>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</si>
  <si>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</si>
  <si>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</si>
  <si>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</si>
  <si>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</si>
  <si>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</si>
  <si>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</si>
  <si>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</si>
  <si>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</si>
  <si>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</si>
  <si>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</si>
  <si>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</si>
  <si>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</si>
  <si>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</si>
  <si>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</si>
  <si>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</si>
  <si>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</si>
  <si>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</si>
  <si>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</si>
  <si>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</si>
  <si>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</si>
  <si>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</si>
  <si>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</si>
  <si>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</si>
  <si>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</si>
  <si>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</si>
  <si>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</si>
  <si>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</si>
  <si>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</si>
  <si>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</si>
  <si>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</si>
  <si>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</si>
  <si>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</si>
  <si>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</si>
  <si>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</si>
  <si>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</si>
  <si>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</si>
  <si>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</si>
  <si>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</si>
  <si>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</si>
  <si>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</si>
  <si>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</si>
  <si>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</si>
  <si>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</si>
  <si>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</si>
  <si>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</si>
  <si>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</si>
  <si>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</si>
  <si>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</si>
  <si>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</si>
  <si>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</si>
  <si>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</si>
  <si>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</si>
  <si>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</si>
  <si>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</si>
  <si>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</si>
  <si>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</si>
  <si>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</si>
  <si>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</si>
  <si>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</si>
  <si>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</si>
  <si>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</si>
  <si>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</si>
  <si>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</si>
  <si>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</si>
  <si>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</si>
  <si>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</si>
  <si>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</si>
  <si>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</si>
  <si>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</si>
  <si>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</si>
  <si>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</si>
  <si>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</si>
  <si>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</si>
  <si>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</si>
  <si>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</si>
  <si>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</si>
  <si>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</si>
  <si>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</si>
  <si>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</si>
  <si>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</si>
  <si>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</si>
  <si>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</si>
  <si>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</si>
  <si>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</si>
  <si>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</si>
  <si>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</si>
  <si>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</si>
  <si>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</si>
  <si>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</si>
  <si>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</si>
  <si>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</si>
  <si>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</si>
  <si>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</si>
  <si>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</si>
  <si>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</si>
  <si>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</si>
  <si>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</si>
  <si>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</si>
  <si>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</si>
  <si>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</si>
  <si>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</si>
  <si>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</si>
  <si>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</si>
  <si>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</si>
  <si>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</si>
  <si>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</si>
  <si>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</si>
  <si>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</si>
  <si>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</si>
  <si>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</si>
  <si>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</si>
  <si>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</si>
  <si>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</si>
  <si>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</si>
  <si>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</si>
  <si>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</si>
  <si>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</si>
  <si>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</si>
  <si>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</si>
  <si>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</si>
  <si>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</si>
  <si>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</si>
  <si>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</si>
  <si>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</si>
  <si>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</si>
  <si>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</si>
  <si>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</si>
  <si>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</si>
  <si>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</si>
  <si>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</si>
  <si>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</si>
  <si>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</si>
  <si>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</si>
  <si>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</si>
  <si>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</si>
  <si>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</si>
  <si>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</si>
  <si>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</si>
  <si>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</si>
  <si>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</si>
  <si>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</si>
  <si>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</si>
  <si>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</si>
  <si>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</si>
  <si>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</si>
  <si>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</si>
  <si>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</si>
  <si>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</si>
  <si>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</si>
  <si>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</si>
  <si>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</si>
  <si>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</si>
  <si>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</si>
  <si>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</si>
  <si>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</si>
  <si>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</si>
  <si>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</si>
  <si>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</si>
  <si>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</si>
  <si>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</si>
  <si>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</si>
  <si>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</si>
  <si>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</si>
  <si>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</si>
  <si>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</si>
  <si>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</si>
  <si>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</si>
  <si>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</si>
  <si>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</si>
  <si>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</si>
  <si>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</si>
  <si>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</si>
  <si>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</si>
  <si>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</si>
  <si>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</si>
  <si>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</si>
  <si>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</si>
  <si>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</si>
  <si>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</si>
  <si>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</si>
  <si>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</si>
  <si>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</si>
  <si>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</si>
  <si>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</si>
  <si>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</si>
  <si>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</si>
  <si>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</si>
  <si>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</si>
  <si>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</si>
  <si>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</si>
  <si>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</si>
  <si>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</si>
  <si>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</si>
  <si>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</si>
  <si>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</si>
  <si>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</si>
  <si>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</si>
  <si>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</si>
  <si>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</si>
  <si>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</si>
  <si>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</si>
  <si>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</si>
  <si>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</si>
  <si>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</si>
  <si>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</si>
  <si>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</si>
  <si>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</si>
  <si>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</si>
  <si>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</si>
  <si>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</si>
  <si>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</si>
  <si>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</si>
  <si>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</si>
  <si>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</si>
  <si>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</si>
  <si>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</si>
  <si>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</si>
  <si>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</si>
  <si>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</si>
  <si>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</si>
  <si>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</si>
  <si>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</si>
  <si>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</si>
  <si>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</si>
  <si>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</si>
  <si>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</si>
  <si>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</si>
  <si>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</si>
  <si>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</si>
  <si>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</si>
  <si>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</si>
  <si>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</si>
  <si>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</si>
  <si>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</si>
  <si>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</si>
  <si>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</si>
  <si>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</si>
  <si>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</si>
  <si>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</si>
  <si>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</si>
  <si>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</si>
  <si>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</si>
  <si>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</si>
  <si>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</si>
  <si>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</si>
  <si>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</si>
  <si>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</si>
  <si>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</si>
  <si>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</si>
  <si>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</si>
  <si>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</si>
  <si>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</si>
  <si>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</si>
  <si>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</si>
  <si>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</si>
  <si>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</si>
  <si>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</si>
  <si>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</si>
  <si>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</si>
  <si>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</si>
  <si>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</si>
  <si>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</si>
  <si>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</si>
  <si>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</si>
  <si>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</si>
  <si>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</si>
  <si>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</si>
  <si>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</si>
  <si>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</si>
  <si>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</si>
  <si>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</si>
  <si>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</si>
  <si>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</si>
  <si>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</si>
  <si>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</si>
  <si>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</si>
  <si>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</si>
  <si>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</si>
  <si>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</si>
  <si>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</si>
  <si>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</si>
  <si>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</si>
  <si>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</si>
  <si>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</si>
  <si>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</si>
  <si>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</si>
  <si>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</si>
  <si>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</si>
  <si>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</si>
  <si>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</si>
  <si>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</si>
  <si>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</si>
  <si>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</si>
  <si>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</si>
  <si>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</si>
  <si>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</si>
  <si>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</si>
  <si>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</si>
  <si>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</si>
  <si>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</si>
  <si>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</si>
  <si>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</si>
  <si>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</si>
  <si>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</si>
  <si>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</si>
  <si>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</si>
  <si>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</si>
  <si>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</si>
  <si>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</si>
  <si>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</si>
  <si>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</si>
  <si>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</si>
  <si>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</si>
  <si>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</si>
  <si>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</si>
  <si>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</si>
  <si>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</si>
  <si>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</si>
  <si>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</si>
  <si>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</si>
  <si>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</si>
  <si>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</si>
  <si>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</si>
  <si>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</si>
  <si>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</si>
  <si>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</si>
  <si>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</si>
  <si>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</si>
  <si>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</si>
  <si>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</si>
  <si>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</si>
  <si>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</si>
  <si>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</si>
  <si>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</si>
  <si>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</si>
  <si>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</si>
  <si>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</si>
  <si>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</si>
  <si>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</si>
  <si>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</si>
  <si>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</si>
  <si>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</si>
  <si>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</si>
  <si>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</si>
  <si>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</si>
  <si>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</si>
  <si>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</si>
  <si>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</si>
  <si>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</si>
  <si>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</si>
  <si>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</si>
  <si>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</si>
  <si>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</si>
  <si>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</si>
  <si>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</si>
  <si>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</si>
  <si>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</si>
  <si>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</si>
  <si>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</si>
  <si>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</si>
  <si>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</si>
  <si>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</si>
  <si>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</si>
  <si>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</si>
  <si>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</si>
  <si>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</si>
  <si>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</si>
  <si>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</si>
  <si>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</si>
  <si>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</si>
  <si>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</si>
  <si>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</si>
  <si>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</si>
  <si>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</si>
  <si>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</si>
  <si>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</si>
  <si>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</si>
  <si>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</si>
  <si>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</si>
  <si>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</si>
  <si>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</si>
  <si>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</si>
  <si>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</si>
  <si>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</si>
  <si>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</si>
  <si>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</si>
  <si>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</si>
  <si>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</si>
  <si>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</si>
  <si>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</si>
  <si>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</si>
  <si>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</si>
  <si>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</si>
  <si>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</si>
  <si>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</si>
  <si>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</si>
  <si>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</si>
  <si>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</si>
  <si>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</si>
  <si>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</si>
  <si>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</si>
  <si>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</si>
  <si>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</si>
  <si>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</si>
  <si>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</si>
  <si>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</si>
  <si>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</si>
  <si>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</si>
  <si>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</si>
  <si>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</si>
  <si>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</si>
  <si>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</si>
  <si>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</si>
  <si>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</si>
  <si>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</si>
  <si>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</si>
  <si>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</si>
  <si>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</si>
  <si>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</si>
  <si>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</si>
  <si>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</si>
  <si>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</si>
  <si>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</si>
  <si>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</si>
  <si>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</si>
  <si>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</si>
  <si>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</si>
  <si>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</si>
  <si>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</si>
  <si>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</si>
  <si>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</si>
  <si>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</si>
  <si>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</si>
  <si>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</si>
  <si>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</si>
  <si>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</si>
  <si>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</si>
  <si>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</si>
  <si>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</si>
  <si>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</si>
  <si>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</si>
  <si>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</si>
  <si>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</si>
  <si>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</si>
  <si>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</si>
  <si>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</si>
  <si>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</si>
  <si>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</si>
  <si>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</si>
  <si>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</si>
  <si>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</si>
  <si>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</si>
  <si>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</si>
  <si>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</si>
  <si>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</si>
  <si>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</si>
  <si>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</si>
  <si>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</si>
  <si>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</si>
  <si>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</si>
  <si>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</si>
  <si>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</si>
  <si>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</si>
  <si>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</si>
  <si>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</si>
  <si>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</si>
  <si>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</si>
  <si>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</si>
  <si>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</si>
  <si>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</si>
  <si>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</si>
  <si>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</si>
  <si>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</si>
  <si>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</si>
  <si>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</si>
  <si>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</si>
  <si>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</si>
  <si>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</si>
  <si>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</si>
  <si>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</si>
  <si>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</si>
  <si>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</si>
  <si>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</si>
  <si>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</si>
  <si>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</si>
  <si>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</si>
  <si>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</si>
  <si>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</si>
  <si>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</si>
  <si>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</si>
  <si>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</si>
  <si>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</si>
  <si>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</si>
  <si>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</si>
  <si>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</si>
  <si>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</si>
  <si>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</si>
  <si>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</si>
  <si>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</si>
  <si>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</si>
  <si>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</si>
  <si>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</si>
  <si>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</si>
  <si>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</si>
  <si>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</si>
  <si>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</si>
  <si>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</si>
  <si>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</si>
  <si>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</si>
  <si>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</si>
  <si>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</si>
  <si>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</si>
  <si>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</si>
  <si>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</si>
  <si>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</si>
  <si>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</si>
  <si>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</si>
  <si>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</si>
  <si>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</si>
  <si>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</si>
  <si>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</si>
  <si>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</si>
  <si>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</si>
  <si>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</si>
  <si>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</si>
  <si>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</si>
  <si>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</si>
  <si>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</si>
  <si>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</si>
  <si>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</si>
  <si>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</si>
  <si>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</si>
  <si>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</si>
  <si>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</si>
  <si>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</si>
  <si>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</si>
  <si>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</si>
  <si>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</si>
  <si>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</si>
  <si>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</si>
  <si>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</si>
  <si>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</si>
  <si>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</si>
  <si>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</si>
  <si>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</si>
  <si>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</si>
  <si>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</si>
  <si>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</si>
  <si>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</si>
  <si>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</si>
  <si>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</si>
  <si>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</si>
  <si>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</si>
  <si>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</si>
  <si>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</si>
  <si>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</si>
  <si>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</si>
  <si>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</si>
  <si>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</si>
  <si>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</si>
  <si>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</si>
  <si>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</si>
  <si>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</si>
  <si>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</si>
  <si>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</si>
  <si>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</si>
  <si>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</si>
  <si>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</si>
  <si>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</si>
  <si>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</si>
  <si>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</si>
  <si>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</si>
  <si>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</si>
  <si>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</si>
  <si>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</si>
  <si>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</si>
  <si>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</si>
  <si>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</si>
  <si>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</si>
  <si>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</si>
  <si>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</si>
  <si>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</si>
  <si>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</si>
  <si>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</si>
  <si>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</si>
  <si>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</si>
  <si>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</si>
  <si>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</si>
  <si>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</si>
  <si>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</si>
  <si>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</si>
  <si>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</si>
  <si>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</si>
  <si>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</si>
  <si>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</si>
  <si>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</si>
  <si>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</si>
  <si>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</si>
  <si>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</si>
  <si>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</si>
  <si>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</si>
  <si>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</si>
  <si>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</si>
  <si>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</si>
  <si>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</si>
  <si>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</si>
  <si>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</si>
  <si>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</si>
  <si>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</si>
  <si>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</si>
  <si>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</si>
  <si>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</si>
  <si>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</si>
  <si>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</si>
  <si>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</si>
  <si>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</si>
  <si>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</si>
  <si>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</si>
  <si>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</si>
  <si>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</si>
  <si>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</si>
  <si>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</si>
  <si>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</si>
  <si>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</si>
  <si>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</si>
  <si>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</si>
  <si>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</si>
  <si>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</si>
  <si>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</si>
  <si>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</si>
  <si>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</si>
  <si>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</si>
  <si>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</si>
  <si>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</si>
  <si>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</si>
  <si>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</si>
  <si>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</si>
  <si>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</si>
  <si>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</si>
  <si>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</si>
  <si>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</si>
  <si>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</si>
  <si>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</si>
  <si>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</si>
  <si>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</si>
  <si>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</si>
  <si>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</si>
  <si>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</si>
  <si>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</si>
  <si>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</si>
  <si>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</si>
  <si>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</si>
  <si>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</si>
  <si>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</si>
  <si>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</si>
  <si>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</si>
  <si>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</si>
  <si>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</si>
  <si>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</si>
  <si>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</si>
  <si>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</si>
  <si>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</si>
  <si>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</si>
  <si>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</si>
  <si>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</si>
  <si>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</si>
  <si>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</si>
  <si>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</si>
  <si>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</si>
  <si>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</si>
  <si>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</si>
  <si>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</si>
  <si>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</si>
  <si>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</si>
  <si>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</si>
  <si>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</si>
  <si>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</si>
  <si>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</si>
  <si>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</si>
  <si>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</si>
  <si>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</si>
  <si>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</si>
  <si>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</si>
  <si>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</si>
  <si>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</si>
  <si>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</si>
  <si>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</si>
  <si>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</si>
  <si>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</si>
  <si>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</si>
  <si>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</si>
  <si>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</si>
  <si>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</si>
  <si>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</si>
  <si>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</si>
  <si>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</si>
  <si>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</si>
  <si>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</si>
  <si>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</si>
  <si>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</si>
  <si>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</si>
  <si>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</si>
  <si>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</si>
  <si>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</si>
  <si>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</si>
  <si>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</si>
  <si>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</si>
  <si>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</si>
  <si>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</si>
  <si>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</si>
  <si>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</si>
  <si>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</si>
  <si>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</si>
  <si>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</si>
  <si>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</si>
  <si>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</si>
  <si>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</si>
  <si>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</si>
  <si>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</si>
  <si>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</si>
  <si>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</si>
  <si>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</si>
  <si>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</si>
  <si>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</si>
  <si>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</si>
  <si>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</si>
  <si>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</si>
  <si>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</si>
  <si>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</si>
  <si>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</si>
  <si>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</si>
  <si>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</si>
  <si>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</si>
  <si>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</si>
  <si>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</si>
  <si>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</si>
  <si>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</si>
  <si>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</si>
  <si>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</si>
  <si>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</si>
  <si>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</si>
  <si>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</si>
  <si>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</si>
  <si>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</si>
  <si>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</si>
  <si>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</si>
  <si>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</si>
  <si>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</si>
  <si>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</si>
  <si>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</si>
  <si>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</si>
  <si>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</si>
  <si>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</si>
  <si>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</si>
  <si>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</si>
  <si>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</si>
  <si>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</si>
  <si>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</si>
  <si>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</si>
  <si>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</si>
  <si>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</si>
  <si>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</si>
  <si>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</si>
  <si>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</si>
  <si>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</si>
  <si>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</si>
  <si>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</si>
  <si>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</si>
  <si>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</si>
  <si>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</si>
  <si>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</si>
  <si>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</si>
  <si>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</si>
  <si>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</si>
  <si>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</si>
  <si>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</si>
  <si>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</si>
  <si>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</si>
  <si>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</si>
  <si>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</si>
  <si>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</si>
  <si>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</si>
  <si>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</si>
  <si>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</si>
  <si>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</si>
  <si>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</si>
  <si>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</si>
  <si>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</si>
  <si>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</si>
  <si>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</si>
  <si>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</si>
  <si>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</si>
  <si>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</si>
  <si>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</si>
  <si>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</si>
  <si>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</si>
  <si>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</si>
  <si>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</si>
  <si>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</si>
  <si>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</si>
  <si>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</si>
  <si>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</si>
  <si>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</si>
  <si>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</si>
  <si>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</si>
  <si>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</si>
  <si>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</si>
  <si>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</si>
  <si>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</si>
  <si>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</si>
  <si>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</si>
  <si>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</si>
  <si>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</si>
  <si>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</si>
  <si>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</si>
  <si>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</si>
  <si>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</si>
  <si>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</si>
  <si>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</si>
  <si>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</si>
  <si>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</si>
  <si>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</si>
  <si>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</si>
  <si>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</si>
  <si>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</si>
  <si>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</si>
  <si>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</si>
  <si>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</si>
  <si>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</si>
  <si>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</si>
  <si>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</si>
  <si>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</si>
  <si>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</si>
  <si>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</si>
  <si>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</si>
  <si>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</si>
  <si>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</si>
  <si>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</si>
  <si>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</si>
  <si>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</si>
  <si>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</si>
  <si>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</si>
  <si>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</si>
  <si>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</si>
  <si>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</si>
  <si>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</si>
  <si>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</si>
  <si>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</si>
  <si>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</si>
  <si>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</si>
  <si>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</si>
  <si>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</si>
  <si>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</si>
  <si>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</si>
  <si>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</si>
  <si>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</si>
  <si>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</si>
  <si>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</si>
  <si>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</si>
  <si>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</si>
  <si>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</si>
  <si>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</si>
  <si>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</si>
  <si>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</si>
  <si>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</si>
  <si>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</si>
  <si>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</si>
  <si>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</si>
  <si>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</si>
  <si>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</si>
  <si>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</si>
  <si>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</si>
  <si>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</si>
  <si>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</si>
  <si>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</si>
  <si>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</si>
  <si>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</si>
  <si>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</si>
  <si>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</si>
  <si>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</si>
  <si>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</si>
  <si>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</si>
  <si>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</si>
  <si>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</si>
  <si>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</si>
  <si>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</si>
  <si>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</si>
  <si>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</si>
  <si>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</si>
  <si>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</si>
  <si>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</si>
  <si>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</si>
  <si>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</si>
  <si>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</si>
  <si>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</si>
  <si>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</si>
  <si>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</si>
  <si>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</si>
  <si>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</si>
  <si>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</si>
  <si>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</si>
  <si>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</si>
  <si>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</si>
  <si>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</si>
  <si>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</si>
  <si>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</si>
  <si>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</si>
  <si>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</si>
  <si>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</si>
  <si>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</si>
  <si>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</si>
  <si>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</si>
  <si>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</si>
  <si>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</si>
  <si>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</si>
  <si>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</si>
  <si>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</si>
  <si>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</si>
  <si>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</si>
  <si>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</si>
  <si>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</si>
  <si>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</si>
  <si>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</si>
  <si>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</si>
  <si>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</si>
  <si>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</si>
  <si>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</si>
  <si>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</si>
  <si>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</si>
  <si>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</si>
  <si>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</si>
  <si>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</si>
  <si>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</si>
  <si>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</si>
  <si>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</si>
  <si>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</si>
  <si>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</si>
  <si>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</si>
  <si>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</si>
  <si>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</si>
  <si>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</si>
  <si>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</si>
  <si>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</si>
  <si>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</si>
  <si>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</si>
  <si>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</si>
  <si>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</si>
  <si>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</si>
  <si>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</si>
  <si>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</si>
  <si>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</si>
  <si>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</si>
  <si>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</si>
  <si>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</si>
  <si>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</si>
  <si>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</si>
  <si>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</si>
  <si>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</si>
  <si>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</si>
  <si>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</si>
  <si>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</si>
  <si>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</si>
  <si>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</si>
  <si>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</si>
  <si>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</si>
  <si>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</si>
  <si>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</si>
  <si>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</si>
  <si>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</si>
  <si>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</si>
  <si>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</si>
  <si>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</si>
  <si>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</si>
  <si>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</si>
  <si>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</si>
  <si>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</si>
  <si>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</si>
  <si>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</si>
  <si>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</si>
  <si>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</si>
  <si>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</si>
  <si>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</si>
  <si>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</si>
  <si>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</si>
  <si>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</si>
  <si>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</si>
  <si>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</si>
  <si>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</si>
  <si>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</si>
  <si>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</si>
  <si>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</si>
  <si>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</si>
  <si>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</si>
  <si>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</si>
  <si>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</si>
  <si>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</si>
  <si>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</si>
  <si>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</si>
  <si>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</si>
  <si>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</si>
  <si>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</si>
  <si>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</si>
  <si>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</si>
  <si>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</si>
  <si>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</si>
  <si>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</si>
  <si>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</si>
  <si>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</si>
  <si>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</si>
  <si>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</si>
  <si>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</si>
  <si>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</si>
  <si>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</si>
  <si>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</si>
  <si>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</si>
  <si>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</si>
  <si>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</si>
  <si>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</si>
  <si>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</si>
  <si>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</si>
  <si>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</si>
  <si>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</si>
  <si>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</si>
  <si>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</si>
  <si>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</si>
  <si>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</si>
  <si>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</si>
  <si>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</si>
  <si>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</si>
  <si>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</si>
  <si>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</si>
  <si>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</si>
  <si>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</si>
  <si>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</si>
  <si>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</si>
  <si>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</si>
  <si>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</si>
  <si>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</si>
  <si>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</si>
  <si>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</si>
  <si>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</si>
  <si>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</si>
  <si>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</si>
  <si>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</si>
  <si>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</si>
  <si>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</si>
  <si>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</si>
  <si>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</si>
  <si>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</si>
  <si>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</si>
  <si>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</si>
  <si>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</si>
  <si>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</si>
  <si>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</si>
  <si>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</si>
  <si>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</si>
  <si>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</si>
  <si>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</si>
  <si>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</si>
  <si>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</si>
  <si>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</si>
  <si>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</si>
  <si>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</si>
  <si>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</si>
  <si>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</si>
  <si>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</si>
  <si>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</si>
  <si>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</si>
  <si>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</si>
  <si>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</si>
  <si>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</si>
  <si>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</si>
  <si>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</si>
  <si>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</si>
  <si>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</si>
  <si>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</si>
  <si>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</si>
  <si>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</si>
  <si>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</si>
  <si>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</si>
  <si>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</si>
  <si>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</si>
  <si>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</si>
  <si>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</si>
  <si>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</si>
  <si>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</si>
  <si>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</si>
  <si>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</si>
  <si>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</si>
  <si>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</si>
  <si>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</si>
  <si>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</si>
  <si>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</si>
  <si>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</si>
  <si>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</si>
  <si>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</si>
  <si>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</si>
  <si>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</si>
  <si>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</si>
  <si>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</si>
  <si>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</si>
  <si>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</si>
  <si>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</si>
  <si>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</si>
  <si>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</si>
  <si>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</si>
  <si>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</si>
  <si>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</si>
  <si>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</si>
  <si>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</si>
  <si>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</si>
  <si>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</si>
  <si>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</si>
  <si>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</si>
  <si>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</si>
  <si>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</si>
  <si>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</si>
  <si>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</si>
  <si>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</si>
  <si>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</si>
  <si>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</si>
  <si>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</si>
  <si>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</si>
  <si>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</si>
  <si>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</si>
  <si>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</si>
  <si>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</si>
  <si>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</si>
  <si>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</si>
  <si>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</si>
  <si>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</si>
  <si>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</si>
  <si>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</si>
  <si>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</si>
  <si>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</si>
  <si>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</si>
  <si>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</si>
  <si>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</si>
  <si>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</si>
  <si>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</si>
  <si>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</si>
  <si>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</si>
  <si>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</si>
  <si>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</si>
  <si>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</si>
  <si>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</si>
  <si>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</si>
  <si>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</si>
  <si>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</si>
  <si>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</si>
  <si>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</si>
  <si>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</si>
  <si>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</si>
  <si>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</si>
  <si>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</si>
  <si>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</si>
  <si>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</si>
  <si>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</si>
  <si>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</si>
  <si>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</si>
  <si>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</si>
  <si>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</si>
  <si>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</si>
  <si>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</si>
  <si>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</si>
  <si>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</si>
  <si>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</si>
  <si>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</si>
  <si>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</si>
  <si>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</si>
  <si>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</si>
  <si>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</si>
  <si>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</si>
  <si>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</si>
  <si>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</si>
  <si>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</si>
  <si>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</si>
  <si>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</si>
  <si>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</si>
  <si>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</si>
  <si>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</si>
  <si>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</si>
  <si>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</si>
  <si>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</si>
  <si>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</si>
  <si>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</si>
  <si>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</si>
  <si>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</si>
  <si>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</si>
  <si>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</si>
  <si>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</si>
  <si>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</si>
  <si>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</si>
  <si>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</si>
  <si>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</si>
  <si>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</si>
  <si>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</si>
  <si>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</si>
  <si>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</si>
  <si>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</si>
  <si>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</si>
  <si>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</si>
  <si>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</si>
  <si>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</si>
  <si>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</si>
  <si>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</si>
  <si>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</si>
  <si>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</si>
  <si>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</si>
  <si>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</si>
  <si>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</si>
  <si>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</si>
  <si>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</si>
  <si>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</si>
  <si>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</si>
  <si>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</si>
  <si>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</si>
  <si>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</si>
  <si>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</si>
  <si>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</si>
  <si>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</si>
  <si>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</si>
  <si>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</si>
  <si>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</si>
  <si>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</si>
  <si>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</si>
  <si>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</si>
  <si>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</si>
  <si>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</si>
  <si>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</si>
  <si>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</si>
  <si>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</si>
  <si>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</si>
  <si>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</si>
  <si>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</si>
  <si>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</si>
  <si>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</si>
  <si>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</si>
  <si>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</si>
  <si>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</si>
  <si>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</si>
  <si>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</si>
  <si>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</si>
  <si>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</si>
  <si>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</si>
  <si>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</si>
  <si>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</si>
  <si>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</si>
  <si>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</si>
  <si>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</si>
  <si>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</si>
  <si>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</si>
  <si>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</si>
  <si>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</si>
  <si>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</si>
  <si>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</si>
  <si>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</si>
  <si>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</si>
  <si>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</si>
  <si>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</si>
  <si>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</si>
  <si>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</si>
  <si>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</si>
  <si>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</si>
  <si>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</si>
  <si>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</si>
  <si>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</si>
  <si>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</si>
  <si>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</si>
  <si>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</si>
  <si>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</si>
  <si>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</si>
  <si>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</si>
  <si>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</si>
  <si>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</si>
  <si>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</si>
  <si>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</si>
  <si>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</si>
  <si>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</si>
  <si>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</si>
  <si>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</si>
  <si>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</si>
  <si>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</si>
  <si>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</si>
  <si>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</si>
  <si>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</si>
  <si>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</si>
  <si>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</si>
  <si>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</si>
  <si>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</si>
  <si>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</si>
  <si>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</si>
  <si>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</si>
  <si>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</si>
  <si>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</si>
  <si>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</si>
  <si>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</si>
  <si>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</si>
  <si>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</si>
  <si>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</si>
  <si>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</si>
  <si>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</si>
  <si>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</si>
  <si>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</si>
  <si>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</si>
  <si>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</si>
  <si>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</si>
  <si>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</si>
  <si>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</si>
  <si>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</si>
  <si>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</si>
  <si>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</si>
  <si>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</si>
  <si>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</si>
  <si>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</si>
  <si>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</si>
  <si>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</si>
  <si>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</si>
  <si>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</si>
  <si>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</si>
  <si>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</si>
  <si>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</si>
  <si>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</si>
  <si>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</si>
  <si>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</si>
  <si>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</si>
  <si>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</si>
  <si>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</si>
  <si>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</si>
  <si>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</si>
  <si>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</si>
  <si>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</si>
  <si>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</si>
  <si>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</si>
  <si>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</si>
  <si>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</si>
  <si>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</si>
  <si>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</si>
  <si>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</si>
  <si>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</si>
  <si>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</si>
  <si>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</si>
  <si>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</si>
  <si>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</si>
  <si>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</si>
  <si>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</si>
  <si>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</si>
  <si>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</si>
  <si>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</si>
  <si>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</si>
  <si>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</si>
  <si>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</si>
  <si>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</si>
  <si>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</si>
  <si>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</si>
  <si>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</si>
  <si>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</si>
  <si>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</si>
  <si>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</si>
  <si>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</si>
  <si>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</si>
  <si>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</si>
  <si>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</si>
  <si>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</si>
  <si>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</si>
  <si>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</si>
  <si>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</si>
  <si>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</si>
  <si>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</si>
  <si>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</si>
  <si>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</si>
  <si>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</si>
  <si>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</si>
  <si>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</si>
  <si>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</si>
  <si>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</si>
  <si>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</si>
  <si>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</si>
  <si>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</si>
  <si>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</si>
  <si>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</si>
  <si>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</si>
  <si>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</si>
  <si>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</si>
  <si>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</si>
  <si>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</si>
  <si>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</si>
  <si>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</si>
  <si>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</si>
  <si>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</si>
  <si>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</si>
  <si>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</si>
  <si>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</si>
  <si>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</si>
  <si>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</si>
  <si>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</si>
  <si>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</si>
  <si>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</si>
  <si>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</si>
  <si>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</si>
  <si>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</si>
  <si>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</si>
  <si>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</si>
  <si>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</si>
  <si>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</si>
  <si>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</si>
  <si>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</si>
  <si>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</si>
  <si>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</si>
  <si>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</si>
  <si>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</si>
  <si>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</si>
  <si>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</si>
  <si>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</si>
  <si>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</si>
  <si>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</si>
  <si>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</si>
  <si>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</si>
  <si>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</si>
  <si>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</si>
  <si>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</si>
  <si>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</si>
  <si>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</si>
  <si>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</si>
  <si>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</si>
  <si>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</si>
  <si>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</si>
  <si>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</si>
  <si>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</si>
  <si>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</si>
  <si>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</si>
  <si>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</si>
  <si>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</si>
  <si>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</si>
  <si>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</si>
  <si>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</si>
  <si>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</si>
  <si>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</si>
  <si>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</si>
  <si>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</si>
  <si>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</si>
  <si>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</si>
  <si>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</si>
  <si>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</si>
  <si>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</si>
  <si>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</si>
  <si>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</si>
  <si>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</si>
  <si>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</si>
  <si>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</si>
  <si>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</si>
  <si>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</si>
  <si>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</si>
  <si>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</si>
  <si>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</si>
  <si>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</si>
  <si>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</si>
  <si>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</si>
  <si>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</si>
  <si>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</si>
  <si>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</si>
  <si>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</si>
  <si>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</si>
  <si>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</si>
  <si>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</si>
  <si>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</si>
  <si>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</si>
  <si>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</si>
  <si>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</si>
  <si>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</si>
  <si>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</si>
  <si>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</si>
  <si>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</si>
  <si>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</si>
  <si>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</si>
  <si>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</si>
  <si>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</si>
  <si>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</si>
  <si>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</si>
  <si>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</si>
  <si>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</si>
  <si>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</si>
  <si>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</si>
  <si>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</si>
  <si>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</si>
  <si>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</si>
  <si>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</si>
  <si>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</si>
  <si>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</si>
  <si>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</si>
  <si>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</si>
  <si>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</si>
  <si>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</si>
  <si>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</si>
  <si>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</si>
  <si>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</si>
  <si>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</si>
  <si>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</si>
  <si>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</si>
  <si>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</si>
  <si>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</si>
  <si>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</si>
  <si>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</si>
  <si>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</si>
  <si>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</si>
  <si>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</si>
  <si>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</si>
  <si>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</si>
  <si>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</si>
  <si>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</si>
  <si>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</si>
  <si>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</si>
  <si>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</si>
  <si>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</si>
  <si>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</si>
  <si>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</si>
  <si>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</si>
  <si>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</si>
  <si>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</si>
  <si>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</si>
  <si>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</si>
  <si>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</si>
  <si>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</si>
  <si>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</si>
  <si>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</si>
  <si>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</si>
  <si>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</si>
  <si>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</si>
  <si>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</si>
  <si>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</si>
  <si>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</si>
  <si>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</si>
  <si>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</si>
  <si>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</si>
  <si>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</si>
  <si>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</si>
  <si>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</si>
  <si>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</si>
  <si>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</si>
  <si>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</si>
  <si>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</si>
  <si>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</si>
  <si>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</si>
  <si>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</si>
  <si>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</si>
  <si>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</si>
  <si>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</si>
  <si>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</si>
  <si>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</si>
  <si>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</si>
  <si>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</si>
  <si>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</si>
  <si>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</si>
  <si>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</si>
  <si>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</si>
  <si>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</si>
  <si>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</si>
  <si>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</si>
  <si>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</si>
  <si>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</si>
  <si>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</si>
  <si>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</si>
  <si>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</si>
  <si>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</si>
  <si>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</si>
  <si>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</si>
  <si>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</si>
  <si>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</si>
  <si>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</si>
  <si>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</si>
  <si>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</si>
  <si>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</si>
  <si>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</si>
  <si>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</si>
  <si>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</si>
  <si>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</si>
  <si>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</si>
  <si>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</si>
  <si>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</si>
  <si>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</si>
  <si>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</si>
  <si>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</si>
  <si>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</si>
  <si>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</si>
  <si>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</si>
  <si>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</si>
  <si>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</si>
  <si>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</si>
  <si>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</si>
  <si>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</si>
  <si>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</si>
  <si>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</si>
  <si>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</si>
  <si>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</si>
  <si>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</si>
  <si>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</si>
  <si>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</si>
  <si>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</si>
  <si>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</si>
  <si>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</si>
  <si>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</si>
  <si>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</si>
  <si>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</si>
  <si>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</si>
  <si>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</si>
  <si>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</si>
  <si>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</si>
  <si>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</si>
  <si>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</si>
  <si>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</si>
  <si>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</si>
  <si>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</si>
  <si>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</si>
  <si>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</si>
  <si>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</si>
  <si>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</si>
  <si>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</si>
  <si>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</si>
  <si>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</si>
  <si>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</si>
  <si>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</si>
  <si>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</si>
  <si>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</si>
  <si>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</si>
  <si>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</si>
  <si>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</si>
  <si>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</si>
  <si>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</si>
  <si>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</si>
  <si>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</si>
  <si>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</si>
  <si>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</si>
  <si>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</si>
  <si>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</si>
  <si>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</si>
  <si>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</si>
  <si>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</si>
  <si>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</si>
  <si>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</si>
  <si>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</si>
  <si>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</si>
  <si>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</si>
  <si>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</si>
  <si>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</si>
  <si>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</si>
  <si>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</si>
  <si>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</si>
  <si>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</si>
  <si>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</si>
  <si>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</si>
  <si>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</si>
  <si>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</si>
  <si>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</si>
  <si>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</si>
  <si>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</si>
  <si>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</si>
  <si>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</si>
  <si>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</si>
  <si>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</si>
  <si>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</si>
  <si>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</si>
  <si>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</si>
  <si>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</si>
  <si>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</si>
  <si>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</si>
  <si>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</si>
  <si>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</si>
  <si>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</si>
  <si>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</si>
  <si>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</si>
  <si>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</si>
  <si>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</si>
  <si>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</si>
  <si>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</si>
  <si>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</si>
  <si>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</si>
  <si>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</si>
  <si>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</si>
  <si>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</si>
  <si>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</si>
  <si>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</si>
  <si>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</si>
  <si>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</si>
  <si>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</si>
  <si>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</si>
  <si>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</si>
  <si>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</si>
  <si>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</si>
  <si>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</si>
  <si>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</si>
  <si>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</si>
  <si>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</si>
  <si>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</si>
  <si>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</si>
  <si>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</si>
  <si>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</si>
  <si>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</si>
  <si>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</si>
  <si>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</si>
  <si>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</si>
  <si>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</si>
  <si>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</si>
  <si>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</si>
  <si>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</si>
  <si>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</si>
  <si>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</si>
  <si>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</si>
  <si>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</si>
  <si>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</si>
  <si>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</si>
  <si>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</si>
  <si>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</si>
  <si>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</si>
  <si>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</si>
  <si>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</si>
  <si>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</si>
  <si>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</si>
  <si>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</si>
  <si>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</si>
  <si>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</si>
  <si>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</si>
  <si>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</si>
  <si>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</si>
  <si>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</si>
  <si>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</si>
  <si>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</si>
  <si>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</si>
  <si>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</si>
  <si>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</si>
  <si>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</si>
  <si>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</si>
  <si>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</si>
  <si>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</si>
  <si>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</si>
  <si>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</si>
  <si>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</si>
  <si>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</si>
  <si>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</si>
  <si>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</si>
  <si>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</si>
  <si>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</si>
  <si>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</si>
  <si>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</si>
  <si>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</si>
  <si>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</si>
  <si>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</si>
  <si>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</si>
  <si>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</si>
  <si>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</si>
  <si>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</si>
  <si>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</si>
  <si>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</si>
  <si>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</si>
  <si>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</si>
  <si>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</si>
  <si>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</si>
  <si>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</si>
  <si>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</si>
  <si>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</si>
  <si>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</si>
  <si>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</si>
  <si>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</si>
  <si>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</si>
  <si>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</si>
  <si>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</si>
  <si>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</si>
  <si>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</si>
  <si>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</si>
  <si>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</si>
  <si>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</si>
  <si>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</si>
  <si>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</si>
  <si>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</si>
  <si>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</si>
  <si>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</si>
  <si>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</si>
  <si>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</si>
  <si>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</si>
  <si>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</si>
  <si>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</si>
  <si>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</si>
  <si>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</si>
  <si>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</si>
  <si>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</si>
  <si>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</si>
  <si>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</si>
  <si>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</si>
  <si>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</si>
  <si>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</si>
  <si>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</si>
  <si>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</si>
  <si>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</si>
  <si>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</si>
  <si>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</si>
  <si>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</si>
  <si>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</si>
  <si>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</si>
  <si>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</si>
  <si>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</si>
  <si>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</si>
  <si>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</si>
  <si>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</si>
  <si>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</si>
  <si>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</si>
  <si>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</si>
  <si>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</si>
  <si>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</si>
  <si>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</si>
  <si>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</si>
  <si>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</si>
  <si>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</si>
  <si>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</si>
  <si>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</si>
  <si>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</si>
  <si>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</si>
  <si>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</si>
  <si>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</si>
  <si>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</si>
  <si>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</si>
  <si>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</si>
  <si>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</si>
  <si>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</si>
  <si>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</si>
  <si>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</si>
  <si>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</si>
  <si>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</si>
  <si>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</si>
  <si>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</si>
  <si>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</si>
  <si>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</si>
  <si>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</si>
  <si>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</si>
  <si>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</si>
  <si>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</si>
  <si>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</si>
  <si>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</si>
  <si>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</si>
  <si>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</si>
  <si>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</si>
  <si>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</si>
  <si>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</si>
  <si>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</si>
  <si>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</si>
  <si>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</si>
  <si>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</si>
  <si>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</si>
  <si>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</si>
  <si>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</si>
  <si>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</si>
  <si>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</si>
  <si>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</si>
  <si>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</si>
  <si>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</si>
  <si>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</si>
  <si>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</si>
  <si>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</si>
  <si>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</si>
  <si>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</si>
  <si>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</si>
  <si>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</si>
  <si>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</si>
  <si>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</si>
  <si>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</si>
  <si>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</si>
  <si>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</si>
  <si>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</si>
  <si>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</si>
  <si>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</si>
  <si>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</si>
  <si>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</si>
  <si>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</si>
  <si>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</si>
  <si>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</si>
  <si>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</si>
  <si>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</si>
  <si>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</si>
  <si>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</si>
  <si>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</si>
  <si>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</si>
  <si>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</si>
  <si>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</si>
  <si>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</si>
  <si>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</si>
  <si>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</si>
  <si>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</si>
  <si>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</si>
  <si>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</si>
  <si>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</si>
  <si>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</si>
  <si>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</si>
  <si>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</si>
  <si>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</si>
  <si>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</si>
  <si>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</si>
  <si>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</si>
  <si>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</si>
  <si>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</si>
  <si>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</si>
  <si>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</si>
  <si>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</si>
  <si>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</si>
  <si>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</si>
  <si>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</si>
  <si>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</si>
  <si>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</si>
  <si>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</si>
  <si>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</si>
  <si>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</si>
  <si>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</si>
  <si>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</si>
  <si>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</si>
  <si>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</si>
  <si>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</si>
  <si>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</si>
  <si>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</si>
  <si>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</si>
  <si>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</si>
  <si>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</si>
  <si>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</si>
  <si>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</si>
  <si>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</si>
  <si>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</si>
  <si>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</si>
  <si>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</si>
  <si>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</si>
  <si>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</si>
  <si>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</si>
  <si>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</si>
  <si>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</si>
  <si>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</si>
  <si>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</si>
  <si>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</si>
  <si>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</si>
  <si>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</si>
  <si>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</si>
  <si>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</si>
  <si>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</si>
  <si>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</si>
  <si>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</si>
  <si>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</si>
  <si>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</si>
  <si>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</si>
  <si>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</si>
  <si>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</si>
  <si>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</si>
  <si>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</si>
  <si>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</si>
  <si>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</si>
  <si>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</si>
  <si>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</si>
  <si>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</si>
  <si>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</si>
  <si>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</si>
  <si>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</si>
  <si>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</si>
  <si>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</si>
  <si>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</si>
  <si>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</si>
  <si>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</si>
  <si>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</si>
  <si>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</si>
  <si>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</si>
  <si>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</si>
  <si>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</si>
  <si>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</si>
  <si>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</si>
  <si>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</si>
  <si>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</si>
  <si>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</si>
  <si>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</si>
  <si>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</si>
  <si>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</si>
  <si>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</si>
  <si>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</si>
  <si>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</si>
  <si>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</si>
  <si>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</si>
  <si>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</si>
  <si>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</si>
  <si>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</si>
  <si>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</si>
  <si>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</si>
  <si>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</si>
  <si>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</si>
  <si>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</si>
  <si>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</si>
  <si>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</si>
  <si>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</si>
  <si>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</si>
  <si>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</si>
  <si>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</si>
  <si>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</si>
  <si>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</si>
  <si>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</si>
  <si>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</si>
  <si>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</si>
  <si>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</si>
  <si>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</si>
  <si>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</si>
  <si>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</si>
  <si>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</si>
  <si>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</si>
  <si>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</si>
  <si>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</si>
  <si>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</si>
  <si>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</si>
  <si>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</si>
  <si>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</si>
  <si>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</si>
  <si>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</si>
  <si>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</si>
  <si>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</si>
  <si>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</si>
  <si>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</si>
  <si>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</si>
  <si>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</si>
  <si>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</si>
  <si>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</si>
  <si>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</si>
  <si>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</si>
  <si>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</si>
  <si>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</si>
  <si>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</si>
  <si>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</si>
  <si>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</si>
  <si>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</si>
  <si>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</si>
  <si>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</si>
  <si>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</si>
  <si>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</si>
  <si>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</si>
  <si>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</si>
  <si>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</si>
  <si>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</si>
  <si>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</si>
  <si>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</si>
  <si>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</si>
  <si>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</si>
  <si>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</si>
  <si>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</si>
  <si>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</si>
  <si>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</si>
  <si>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</si>
  <si>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</si>
  <si>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</si>
  <si>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</si>
  <si>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</si>
  <si>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</si>
  <si>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</si>
  <si>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</si>
  <si>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</si>
  <si>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</si>
  <si>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</si>
  <si>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</si>
  <si>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</si>
  <si>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</si>
  <si>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</si>
  <si>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</si>
  <si>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</si>
  <si>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</si>
  <si>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</si>
  <si>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</si>
  <si>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</si>
  <si>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</si>
  <si>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</si>
  <si>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</si>
  <si>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</si>
  <si>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</si>
  <si>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</si>
  <si>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</si>
  <si>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</si>
  <si>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</si>
  <si>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</si>
  <si>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</si>
  <si>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</si>
  <si>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</si>
  <si>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</si>
  <si>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</si>
  <si>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</si>
  <si>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</si>
  <si>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</si>
  <si>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</si>
  <si>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</si>
  <si>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</si>
  <si>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</si>
  <si>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</si>
  <si>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</si>
  <si>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</si>
  <si>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</si>
  <si>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</si>
  <si>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</si>
  <si>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</si>
  <si>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</si>
  <si>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</si>
  <si>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</si>
  <si>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</si>
  <si>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</si>
  <si>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</si>
  <si>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</si>
  <si>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</si>
  <si>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</si>
  <si>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</si>
  <si>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</si>
  <si>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</si>
  <si>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</si>
  <si>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</si>
  <si>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</si>
  <si>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</si>
  <si>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</si>
  <si>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</si>
  <si>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</si>
  <si>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</si>
  <si>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</si>
  <si>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</si>
  <si>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</si>
  <si>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</si>
  <si>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</si>
  <si>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</si>
  <si>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</si>
  <si>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</si>
  <si>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</si>
  <si>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</si>
  <si>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</si>
  <si>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</si>
  <si>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</si>
  <si>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</si>
  <si>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</si>
  <si>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</si>
  <si>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</si>
  <si>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</si>
  <si>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</si>
  <si>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</si>
  <si>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</si>
  <si>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</si>
  <si>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</si>
  <si>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</si>
  <si>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</si>
  <si>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</si>
  <si>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</si>
  <si>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</si>
  <si>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</si>
  <si>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</si>
  <si>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</si>
  <si>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</si>
  <si>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</si>
  <si>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</si>
  <si>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</si>
  <si>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</si>
  <si>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</si>
  <si>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</si>
  <si>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</si>
  <si>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</si>
  <si>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</si>
  <si>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</si>
  <si>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</si>
  <si>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</si>
  <si>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</si>
  <si>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</si>
  <si>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</si>
  <si>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</si>
  <si>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</si>
  <si>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</si>
  <si>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</si>
  <si>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</si>
  <si>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</si>
  <si>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</si>
  <si>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</si>
  <si>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</si>
  <si>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</si>
  <si>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</si>
  <si>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</si>
  <si>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</si>
  <si>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</si>
  <si>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</si>
  <si>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</si>
  <si>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</si>
  <si>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</si>
  <si>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</si>
  <si>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</si>
  <si>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</si>
  <si>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</si>
  <si>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</si>
  <si>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</si>
  <si>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</si>
  <si>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</si>
  <si>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</si>
  <si>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</si>
  <si>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</si>
  <si>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</si>
  <si>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</si>
  <si>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</si>
  <si>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</si>
  <si>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</si>
  <si>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</si>
  <si>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</si>
  <si>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</si>
  <si>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</si>
  <si>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</si>
  <si>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</si>
  <si>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</si>
  <si>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</si>
  <si>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</si>
  <si>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</si>
  <si>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</si>
  <si>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</si>
  <si>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</si>
  <si>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</si>
  <si>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</si>
  <si>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</si>
  <si>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</si>
  <si>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</si>
  <si>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</si>
  <si>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</si>
  <si>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</si>
  <si>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</si>
  <si>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</si>
  <si>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</si>
  <si>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</si>
  <si>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</si>
  <si>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</si>
  <si>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</si>
  <si>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</si>
  <si>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</si>
  <si>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</si>
  <si>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</si>
  <si>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</si>
  <si>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</si>
  <si>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</si>
  <si>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</si>
  <si>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</si>
  <si>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</si>
  <si>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</si>
  <si>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</si>
  <si>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</si>
  <si>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</si>
  <si>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</si>
  <si>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</si>
  <si>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</si>
  <si>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</si>
  <si>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</si>
  <si>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</si>
  <si>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</si>
  <si>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</si>
  <si>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</si>
  <si>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</si>
  <si>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</si>
  <si>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</si>
  <si>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</si>
  <si>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</si>
  <si>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</si>
  <si>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</si>
  <si>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</si>
  <si>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</si>
  <si>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</si>
  <si>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</si>
  <si>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</si>
  <si>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</si>
  <si>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</si>
  <si>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</si>
  <si>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</si>
  <si>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</si>
  <si>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</si>
  <si>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</si>
  <si>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</si>
  <si>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</si>
  <si>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</si>
  <si>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</si>
  <si>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</si>
  <si>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</si>
  <si>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</si>
  <si>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</si>
  <si>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</si>
  <si>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</si>
  <si>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</si>
  <si>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</si>
  <si>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</si>
  <si>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</si>
  <si>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</si>
  <si>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</si>
  <si>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</si>
  <si>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</si>
  <si>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</si>
  <si>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</si>
  <si>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</si>
  <si>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</si>
  <si>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</si>
  <si>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</si>
  <si>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</si>
  <si>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</si>
  <si>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</si>
  <si>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</si>
  <si>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</si>
  <si>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</si>
  <si>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</si>
  <si>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</si>
  <si>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</si>
  <si>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</si>
  <si>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</si>
  <si>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</si>
  <si>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</si>
  <si>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</si>
  <si>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</si>
  <si>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</si>
  <si>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</si>
  <si>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</si>
  <si>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</si>
  <si>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</si>
  <si>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</si>
  <si>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</si>
  <si>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</si>
  <si>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</si>
  <si>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</si>
  <si>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</si>
  <si>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</si>
  <si>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</si>
  <si>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</si>
  <si>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</si>
  <si>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</si>
  <si>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</si>
  <si>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</si>
  <si>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</si>
  <si>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</si>
  <si>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</si>
  <si>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</si>
  <si>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</si>
  <si>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</si>
  <si>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</si>
  <si>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</si>
  <si>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</si>
  <si>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</si>
  <si>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</si>
  <si>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</si>
  <si>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</si>
  <si>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</si>
  <si>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</si>
  <si>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</si>
  <si>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</si>
  <si>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</si>
  <si>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</si>
  <si>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</si>
  <si>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</si>
  <si>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</si>
  <si>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</si>
  <si>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</si>
  <si>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</si>
  <si>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</si>
  <si>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</si>
  <si>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</si>
  <si>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</si>
  <si>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</si>
  <si>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</si>
  <si>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</si>
  <si>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</si>
  <si>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</si>
  <si>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</si>
  <si>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</si>
  <si>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</si>
  <si>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</si>
  <si>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</si>
  <si>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</si>
  <si>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</si>
  <si>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</si>
  <si>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</si>
  <si>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</si>
  <si>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</si>
  <si>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</si>
  <si>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</si>
  <si>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</si>
  <si>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</si>
  <si>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</si>
  <si>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</si>
  <si>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</si>
  <si>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</si>
  <si>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</si>
  <si>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</si>
  <si>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</si>
  <si>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</si>
  <si>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</si>
  <si>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</si>
  <si>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</si>
  <si>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</si>
  <si>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</si>
  <si>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</si>
  <si>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</si>
  <si>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</si>
  <si>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</si>
  <si>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</si>
  <si>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</si>
  <si>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</si>
  <si>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</si>
  <si>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</si>
  <si>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</si>
  <si>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</si>
  <si>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</si>
  <si>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</si>
  <si>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</si>
  <si>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</si>
  <si>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</si>
  <si>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</si>
  <si>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</si>
  <si>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</si>
  <si>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</si>
  <si>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</si>
  <si>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</si>
  <si>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</si>
  <si>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</si>
  <si>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</si>
  <si>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</si>
  <si>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</si>
  <si>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</si>
  <si>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</si>
  <si>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</si>
  <si>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</si>
  <si>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</si>
  <si>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</si>
  <si>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</si>
  <si>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</si>
  <si>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</si>
  <si>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</si>
  <si>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</si>
  <si>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</si>
  <si>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</si>
  <si>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</si>
  <si>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</si>
  <si>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</si>
  <si>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</si>
  <si>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</si>
  <si>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</si>
  <si>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</si>
  <si>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</si>
  <si>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</si>
  <si>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</si>
  <si>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</si>
  <si>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</si>
  <si>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</si>
  <si>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</si>
  <si>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</si>
  <si>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</si>
  <si>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</si>
  <si>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</si>
  <si>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</si>
  <si>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</si>
  <si>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</si>
  <si>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</si>
  <si>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</si>
  <si>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</si>
  <si>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</si>
  <si>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</si>
  <si>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</si>
  <si>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</si>
  <si>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</si>
  <si>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</si>
  <si>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</si>
  <si>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</si>
  <si>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</si>
  <si>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</si>
  <si>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</si>
  <si>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</si>
  <si>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</si>
  <si>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</si>
  <si>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</si>
  <si>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</si>
  <si>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</si>
  <si>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</si>
  <si>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</si>
  <si>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</si>
  <si>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</si>
  <si>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</si>
  <si>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</si>
  <si>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</si>
  <si>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</si>
  <si>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</si>
  <si>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</si>
  <si>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</si>
  <si>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</si>
  <si>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</si>
  <si>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</si>
  <si>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</si>
  <si>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</si>
  <si>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</si>
  <si>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</si>
  <si>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</si>
  <si>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</si>
  <si>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</si>
  <si>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</si>
  <si>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</si>
  <si>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</si>
  <si>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</si>
  <si>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</si>
  <si>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</si>
  <si>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</si>
  <si>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</si>
  <si>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</si>
  <si>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</si>
  <si>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</si>
  <si>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</si>
  <si>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</si>
  <si>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</si>
  <si>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</si>
  <si>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</si>
  <si>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</si>
  <si>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</si>
  <si>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</si>
  <si>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</si>
  <si>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</si>
  <si>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</si>
  <si>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</si>
  <si>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</si>
  <si>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</si>
  <si>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</si>
  <si>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</si>
  <si>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</si>
  <si>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</si>
  <si>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</si>
  <si>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</si>
  <si>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</si>
  <si>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</si>
  <si>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</si>
  <si>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</si>
  <si>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</si>
  <si>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</si>
  <si>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</si>
  <si>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</si>
  <si>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</si>
  <si>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</si>
  <si>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</si>
  <si>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</si>
  <si>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</si>
  <si>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</si>
  <si>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</si>
  <si>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</si>
  <si>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</si>
  <si>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</si>
  <si>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</si>
  <si>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</si>
  <si>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</si>
  <si>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</si>
  <si>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</si>
  <si>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</si>
  <si>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</si>
  <si>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</si>
  <si>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</si>
  <si>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</si>
  <si>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</si>
  <si>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</si>
  <si>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</si>
  <si>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</si>
  <si>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</si>
  <si>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</si>
  <si>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</si>
  <si>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</si>
  <si>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</si>
  <si>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</si>
  <si>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</si>
  <si>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</si>
  <si>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</si>
  <si>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</si>
  <si>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</si>
  <si>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</si>
  <si>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</si>
  <si>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</si>
  <si>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</si>
  <si>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</si>
  <si>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</si>
  <si>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</si>
  <si>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</si>
  <si>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</si>
  <si>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</si>
  <si>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</si>
  <si>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</si>
  <si>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</si>
  <si>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</si>
  <si>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</si>
  <si>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</si>
  <si>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</si>
  <si>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</si>
  <si>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</si>
  <si>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</si>
  <si>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</si>
  <si>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</si>
  <si>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</si>
  <si>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</si>
  <si>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</si>
  <si>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</si>
  <si>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</si>
  <si>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</si>
  <si>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</si>
  <si>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</si>
  <si>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</si>
  <si>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</si>
  <si>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</si>
  <si>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</si>
  <si>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</si>
  <si>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</si>
  <si>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</si>
  <si>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</si>
  <si>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</si>
  <si>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</si>
  <si>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</si>
  <si>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</si>
  <si>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</si>
  <si>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</si>
  <si>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</si>
  <si>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</si>
  <si>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</si>
  <si>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</si>
  <si>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</si>
  <si>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</si>
  <si>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</si>
  <si>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</si>
  <si>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</si>
  <si>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</si>
  <si>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</si>
  <si>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</si>
  <si>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</si>
  <si>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</si>
  <si>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</si>
  <si>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</si>
  <si>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</si>
  <si>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</si>
  <si>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</si>
  <si>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</si>
  <si>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</si>
  <si>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</si>
  <si>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</si>
  <si>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</si>
  <si>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</si>
  <si>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</si>
  <si>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</si>
  <si>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</si>
  <si>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</si>
  <si>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</si>
  <si>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</si>
  <si>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</si>
  <si>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</si>
  <si>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</si>
  <si>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</si>
  <si>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</si>
  <si>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</si>
  <si>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</si>
  <si>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</si>
  <si>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</si>
  <si>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</si>
  <si>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</si>
  <si>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</si>
  <si>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</si>
  <si>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</si>
  <si>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</si>
  <si>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</si>
  <si>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</si>
  <si>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</si>
  <si>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</si>
  <si>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</si>
  <si>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</si>
  <si>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</si>
  <si>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</si>
  <si>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</si>
  <si>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</si>
  <si>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</si>
  <si>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</si>
  <si>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</si>
  <si>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</si>
  <si>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</si>
  <si>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</si>
  <si>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</si>
  <si>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</si>
  <si>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</si>
  <si>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</si>
  <si>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</si>
  <si>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</si>
  <si>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</si>
  <si>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</si>
  <si>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</si>
  <si>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</si>
  <si>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</si>
  <si>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</si>
  <si>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</si>
  <si>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</si>
  <si>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</si>
  <si>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</si>
  <si>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</si>
  <si>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</si>
  <si>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</si>
  <si>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</si>
  <si>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</si>
  <si>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</si>
  <si>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</si>
  <si>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</si>
  <si>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</si>
  <si>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</si>
  <si>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</si>
  <si>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</si>
  <si>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</si>
  <si>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</si>
  <si>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</si>
  <si>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</si>
  <si>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</si>
  <si>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</si>
  <si>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</si>
  <si>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</si>
  <si>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</si>
  <si>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</si>
  <si>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</si>
  <si>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</si>
  <si>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</si>
  <si>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</si>
  <si>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</si>
  <si>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</si>
  <si>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</si>
  <si>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</si>
  <si>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</si>
  <si>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</si>
  <si>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</si>
  <si>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</si>
  <si>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</si>
  <si>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</si>
  <si>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</si>
  <si>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</si>
  <si>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</si>
  <si>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</si>
  <si>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</si>
  <si>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</si>
  <si>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</si>
  <si>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</si>
  <si>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</si>
  <si>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</si>
  <si>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</si>
  <si>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</si>
  <si>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</si>
  <si>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</si>
  <si>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</si>
  <si>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</si>
  <si>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</si>
  <si>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</si>
  <si>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</si>
  <si>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</si>
  <si>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</si>
  <si>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</si>
  <si>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</si>
  <si>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</si>
  <si>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</si>
  <si>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</si>
  <si>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</si>
  <si>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</si>
  <si>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</si>
  <si>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</si>
  <si>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</si>
  <si>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</si>
  <si>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</si>
  <si>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</si>
  <si>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</si>
  <si>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</si>
  <si>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</si>
  <si>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</si>
  <si>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</si>
  <si>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</si>
  <si>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</si>
  <si>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</si>
  <si>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</si>
  <si>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</si>
  <si>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</si>
  <si>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</si>
  <si>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</si>
  <si>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</si>
  <si>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</si>
  <si>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</si>
  <si>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</si>
  <si>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</si>
  <si>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</si>
  <si>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</si>
  <si>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</si>
  <si>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</si>
  <si>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</si>
  <si>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</si>
  <si>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</si>
  <si>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</si>
  <si>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</si>
  <si>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</si>
  <si>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</si>
  <si>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</si>
  <si>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</si>
  <si>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</si>
  <si>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</si>
  <si>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</si>
  <si>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</si>
  <si>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</si>
  <si>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</si>
  <si>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</si>
  <si>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</si>
  <si>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</si>
  <si>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</si>
  <si>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</si>
  <si>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</si>
  <si>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</si>
  <si>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</si>
  <si>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</si>
  <si>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</si>
  <si>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</si>
  <si>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</si>
  <si>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</si>
  <si>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</si>
  <si>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</si>
  <si>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</si>
  <si>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</si>
  <si>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</si>
  <si>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</si>
  <si>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</si>
  <si>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</si>
  <si>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</si>
  <si>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</si>
  <si>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</si>
  <si>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</si>
  <si>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</si>
  <si>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</si>
  <si>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</si>
  <si>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</si>
  <si>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</si>
  <si>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</si>
  <si>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</si>
  <si>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</si>
  <si>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</si>
  <si>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</si>
  <si>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</si>
  <si>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</si>
  <si>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</si>
  <si>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</si>
  <si>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</si>
  <si>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</si>
  <si>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</si>
  <si>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</si>
  <si>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</si>
  <si>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</si>
  <si>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</si>
  <si>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</si>
  <si>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</si>
  <si>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</si>
  <si>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</si>
  <si>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</si>
  <si>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</si>
  <si>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</si>
  <si>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</si>
  <si>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</si>
  <si>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</si>
  <si>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</si>
  <si>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</si>
  <si>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</si>
  <si>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</si>
  <si>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</si>
  <si>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</si>
  <si>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</si>
  <si>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</si>
  <si>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</si>
  <si>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</si>
  <si>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</si>
  <si>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</si>
  <si>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</si>
  <si>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</si>
  <si>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</si>
  <si>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</si>
  <si>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</si>
  <si>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</si>
  <si>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</si>
  <si>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</si>
  <si>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</si>
  <si>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</si>
  <si>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</si>
  <si>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</si>
  <si>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</si>
  <si>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</si>
  <si>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</si>
  <si>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</si>
  <si>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</si>
  <si>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</si>
  <si>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</si>
  <si>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</si>
  <si>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</si>
  <si>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</si>
  <si>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</si>
  <si>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</si>
  <si>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</si>
  <si>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</si>
  <si>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</si>
  <si>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</si>
  <si>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</si>
  <si>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</si>
  <si>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</si>
  <si>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</si>
  <si>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</si>
  <si>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</si>
  <si>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</si>
  <si>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</si>
  <si>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</si>
  <si>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</si>
  <si>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</si>
  <si>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</si>
  <si>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</si>
  <si>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</si>
  <si>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</si>
  <si>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</si>
  <si>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</si>
  <si>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</si>
  <si>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</si>
  <si>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</si>
  <si>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</si>
  <si>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</si>
  <si>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</si>
  <si>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</si>
  <si>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</si>
  <si>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</si>
  <si>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</si>
  <si>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</si>
  <si>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</si>
  <si>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</si>
  <si>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</si>
  <si>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</si>
  <si>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</si>
  <si>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</si>
  <si>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</si>
  <si>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</si>
  <si>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</si>
  <si>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</si>
  <si>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</si>
  <si>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</si>
  <si>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</si>
  <si>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</si>
  <si>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</si>
  <si>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</si>
  <si>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</si>
  <si>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</si>
  <si>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</si>
  <si>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</si>
  <si>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</si>
  <si>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</si>
  <si>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</si>
  <si>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</si>
  <si>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</si>
  <si>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</si>
  <si>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</si>
  <si>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</si>
  <si>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</si>
  <si>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</si>
  <si>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</si>
  <si>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</si>
  <si>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</si>
  <si>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</si>
  <si>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</si>
  <si>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</si>
  <si>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</si>
  <si>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</si>
  <si>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</si>
  <si>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</si>
  <si>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</si>
  <si>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</si>
  <si>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</si>
  <si>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</si>
  <si>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</si>
  <si>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</si>
  <si>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</si>
  <si>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</si>
  <si>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</si>
  <si>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</si>
  <si>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</si>
  <si>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</si>
  <si>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</si>
  <si>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</si>
  <si>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</si>
  <si>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</si>
  <si>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</si>
  <si>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</si>
  <si>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</si>
  <si>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</si>
  <si>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</si>
  <si>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</si>
  <si>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</si>
  <si>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</si>
  <si>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</si>
  <si>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</si>
  <si>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</si>
  <si>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</si>
  <si>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</si>
  <si>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</si>
  <si>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</si>
  <si>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</si>
  <si>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</si>
  <si>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</si>
  <si>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</si>
  <si>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</si>
  <si>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</si>
  <si>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</si>
  <si>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</si>
  <si>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</si>
  <si>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</si>
  <si>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</si>
  <si>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</si>
  <si>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</si>
  <si>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</si>
  <si>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</si>
  <si>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</si>
  <si>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</si>
  <si>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</si>
  <si>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</si>
  <si>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</si>
  <si>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</si>
  <si>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</si>
  <si>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</si>
  <si>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</si>
  <si>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</si>
  <si>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</si>
  <si>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</si>
  <si>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</si>
  <si>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</si>
  <si>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</si>
  <si>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</si>
  <si>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</si>
  <si>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</si>
  <si>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</si>
  <si>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</si>
  <si>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</si>
  <si>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</si>
  <si>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</si>
  <si>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</si>
  <si>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</si>
  <si>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</si>
  <si>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</si>
  <si>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</si>
  <si>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</si>
  <si>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</si>
  <si>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</si>
  <si>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</si>
  <si>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</si>
  <si>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</si>
  <si>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</si>
  <si>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</si>
  <si>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</si>
  <si>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</si>
  <si>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</si>
  <si>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</si>
  <si>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</si>
  <si>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</si>
  <si>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</si>
  <si>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</si>
  <si>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</si>
  <si>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</si>
  <si>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</si>
  <si>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</si>
  <si>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</si>
  <si>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</si>
  <si>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</si>
  <si>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</si>
  <si>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</si>
  <si>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</si>
  <si>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</si>
  <si>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</si>
  <si>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</si>
  <si>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</si>
  <si>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</si>
  <si>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</si>
  <si>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</si>
  <si>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</si>
  <si>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</si>
  <si>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</si>
  <si>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</si>
  <si>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</si>
  <si>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</si>
  <si>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</si>
  <si>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</si>
  <si>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</si>
  <si>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</si>
  <si>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</si>
  <si>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</si>
  <si>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</si>
  <si>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</si>
  <si>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</si>
  <si>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</si>
  <si>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</si>
  <si>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</si>
  <si>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</si>
  <si>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</si>
  <si>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</si>
  <si>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</si>
  <si>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</si>
  <si>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</si>
  <si>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</si>
  <si>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</si>
  <si>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</si>
  <si>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</si>
  <si>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</si>
  <si>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</si>
  <si>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</si>
  <si>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</si>
  <si>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</si>
  <si>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</si>
  <si>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</si>
  <si>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</si>
  <si>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</si>
  <si>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</si>
  <si>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</si>
  <si>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</si>
  <si>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</si>
  <si>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</si>
  <si>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</si>
  <si>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</si>
  <si>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</si>
  <si>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</si>
  <si>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</si>
  <si>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</si>
  <si>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</si>
  <si>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</si>
  <si>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</si>
  <si>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</si>
  <si>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</si>
  <si>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</si>
  <si>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</si>
  <si>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</si>
  <si>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</si>
  <si>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</si>
  <si>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</si>
  <si>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</si>
  <si>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</si>
  <si>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</si>
  <si>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</si>
  <si>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</si>
  <si>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</si>
  <si>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</si>
  <si>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</si>
  <si>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</si>
  <si>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</si>
  <si>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</si>
  <si>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</si>
  <si>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</si>
  <si>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</si>
  <si>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</si>
  <si>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</si>
  <si>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</si>
  <si>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</si>
  <si>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</si>
  <si>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</si>
  <si>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</si>
  <si>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</si>
  <si>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</si>
  <si>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</si>
  <si>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</si>
  <si>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</si>
  <si>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</si>
  <si>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</si>
  <si>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</si>
  <si>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</si>
  <si>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</si>
  <si>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</si>
  <si>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</si>
  <si>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</si>
  <si>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</si>
  <si>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</si>
  <si>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</si>
  <si>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</si>
  <si>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</si>
  <si>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</si>
  <si>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</si>
  <si>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</si>
  <si>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</si>
  <si>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</si>
  <si>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</si>
  <si>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</si>
  <si>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</si>
  <si>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</si>
  <si>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</si>
  <si>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</si>
  <si>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</si>
  <si>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</si>
  <si>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</si>
  <si>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</si>
  <si>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</si>
  <si>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</si>
  <si>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</si>
  <si>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</si>
  <si>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</si>
  <si>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</si>
  <si>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</si>
  <si>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</si>
  <si>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</si>
  <si>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</si>
  <si>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</si>
  <si>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</si>
  <si>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</si>
  <si>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</si>
  <si>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</si>
  <si>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</si>
  <si>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</si>
  <si>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</si>
  <si>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</si>
  <si>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</si>
  <si>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</si>
  <si>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</si>
  <si>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</si>
  <si>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</si>
  <si>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</si>
  <si>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</si>
  <si>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</si>
  <si>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</si>
  <si>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</si>
  <si>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</si>
  <si>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</si>
  <si>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</si>
  <si>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</si>
  <si>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</si>
  <si>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</si>
  <si>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</si>
  <si>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</si>
  <si>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</si>
  <si>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</si>
  <si>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</si>
  <si>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</si>
  <si>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</si>
  <si>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</si>
  <si>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</si>
  <si>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</si>
  <si>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</si>
  <si>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</si>
  <si>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</si>
  <si>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</si>
  <si>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</si>
  <si>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</si>
  <si>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</si>
  <si>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</si>
  <si>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</si>
  <si>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</si>
  <si>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</si>
  <si>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</si>
  <si>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</si>
  <si>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</si>
  <si>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</si>
  <si>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</si>
  <si>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</si>
  <si>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</si>
  <si>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</si>
  <si>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</si>
  <si>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</si>
  <si>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</si>
  <si>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</si>
  <si>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</si>
  <si>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</si>
  <si>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</si>
  <si>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</si>
  <si>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</si>
  <si>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</si>
  <si>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</si>
  <si>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</si>
  <si>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</si>
  <si>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</si>
  <si>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</si>
  <si>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</si>
  <si>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</si>
  <si>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</si>
  <si>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</si>
  <si>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</si>
  <si>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</si>
  <si>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</si>
  <si>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</si>
  <si>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</si>
  <si>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</si>
  <si>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</si>
  <si>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</si>
  <si>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</si>
  <si>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</si>
  <si>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</si>
  <si>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</si>
  <si>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</si>
  <si>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</si>
  <si>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</si>
  <si>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</si>
  <si>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</si>
  <si>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</si>
  <si>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</si>
  <si>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</si>
  <si>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</si>
  <si>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</si>
  <si>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</si>
  <si>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</si>
  <si>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</si>
  <si>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</si>
  <si>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</si>
  <si>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</si>
  <si>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</si>
  <si>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</si>
  <si>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</si>
  <si>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</si>
  <si>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</si>
  <si>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</si>
  <si>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</si>
  <si>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</si>
  <si>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</si>
  <si>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</si>
  <si>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</si>
  <si>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</si>
  <si>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</si>
  <si>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</si>
  <si>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</si>
  <si>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</si>
  <si>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</si>
  <si>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</si>
  <si>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</si>
  <si>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</si>
  <si>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</si>
  <si>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</si>
  <si>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</si>
  <si>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</si>
  <si>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</si>
  <si>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</si>
  <si>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</si>
  <si>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</si>
  <si>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</si>
  <si>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</si>
  <si>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</si>
  <si>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</si>
  <si>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</si>
  <si>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</si>
  <si>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</si>
  <si>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</si>
  <si>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</si>
  <si>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</si>
  <si>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</si>
  <si>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</si>
  <si>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</si>
  <si>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</si>
  <si>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</si>
  <si>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</si>
  <si>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</si>
  <si>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</si>
  <si>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</si>
  <si>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</si>
  <si>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</si>
  <si>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</si>
  <si>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</si>
  <si>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</si>
  <si>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</si>
  <si>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</si>
  <si>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</si>
  <si>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</si>
  <si>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</si>
  <si>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</si>
  <si>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</si>
  <si>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</si>
  <si>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</si>
  <si>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</si>
  <si>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</si>
  <si>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</si>
  <si>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</si>
  <si>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</si>
  <si>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</si>
  <si>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</si>
  <si>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</si>
  <si>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</si>
  <si>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</si>
  <si>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</si>
  <si>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</si>
  <si>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</si>
  <si>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</si>
  <si>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</si>
  <si>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</si>
  <si>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</si>
  <si>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</si>
  <si>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</si>
  <si>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</si>
  <si>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</si>
  <si>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</si>
  <si>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</si>
  <si>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</si>
  <si>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</si>
  <si>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</si>
  <si>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</si>
  <si>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</si>
  <si>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</si>
  <si>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</si>
  <si>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</si>
  <si>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</si>
  <si>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</si>
  <si>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</si>
  <si>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</si>
  <si>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</si>
  <si>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</si>
  <si>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</si>
  <si>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</si>
  <si>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</si>
  <si>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</si>
  <si>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</si>
  <si>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</si>
  <si>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</si>
  <si>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</si>
  <si>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</si>
  <si>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</si>
  <si>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</si>
  <si>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</si>
  <si>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</si>
  <si>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</si>
  <si>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</si>
  <si>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</si>
  <si>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</si>
  <si>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</si>
  <si>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</si>
  <si>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</si>
  <si>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</si>
  <si>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</si>
  <si>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</si>
  <si>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</si>
  <si>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</si>
  <si>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</si>
  <si>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</si>
  <si>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</si>
  <si>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</si>
  <si>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</si>
  <si>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</si>
  <si>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</si>
  <si>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</si>
  <si>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</si>
  <si>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</si>
  <si>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</si>
  <si>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</si>
  <si>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</si>
  <si>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</si>
  <si>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</si>
  <si>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</si>
  <si>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</si>
  <si>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</si>
  <si>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</si>
  <si>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</si>
  <si>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</si>
  <si>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</si>
  <si>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</si>
  <si>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</si>
  <si>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</si>
  <si>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</si>
  <si>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</si>
  <si>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</si>
  <si>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</si>
  <si>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</si>
  <si>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</si>
  <si>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</si>
  <si>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</si>
  <si>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</si>
  <si>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</si>
  <si>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</si>
  <si>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</si>
  <si>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</si>
  <si>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</si>
  <si>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</si>
  <si>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</si>
  <si>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</si>
  <si>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</si>
  <si>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</si>
  <si>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</si>
  <si>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</si>
  <si>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</si>
  <si>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</si>
  <si>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</si>
  <si>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</si>
  <si>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</si>
  <si>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</si>
  <si>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</si>
  <si>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</si>
  <si>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</si>
  <si>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</si>
  <si>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</si>
  <si>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</si>
  <si>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</si>
  <si>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</si>
  <si>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</si>
  <si>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</si>
  <si>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</si>
  <si>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</si>
  <si>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</si>
  <si>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</si>
  <si>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</si>
  <si>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</si>
  <si>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</si>
  <si>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</si>
  <si>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</si>
  <si>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</si>
  <si>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</si>
  <si>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</si>
  <si>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</si>
  <si>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</si>
  <si>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</si>
  <si>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</si>
  <si>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</si>
  <si>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</si>
  <si>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</si>
  <si>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</si>
  <si>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</si>
  <si>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</si>
  <si>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</si>
  <si>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</si>
  <si>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</si>
  <si>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</si>
  <si>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</si>
  <si>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</si>
  <si>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</si>
  <si>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</si>
  <si>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</si>
  <si>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</si>
  <si>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</si>
  <si>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</si>
  <si>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</si>
  <si>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</si>
  <si>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</si>
  <si>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</si>
  <si>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</si>
  <si>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</si>
  <si>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</si>
  <si>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</si>
  <si>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</si>
  <si>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</si>
  <si>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</si>
  <si>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</si>
  <si>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</si>
  <si>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</si>
  <si>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</si>
  <si>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</si>
  <si>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</si>
  <si>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</si>
  <si>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</si>
  <si>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</si>
  <si>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</si>
  <si>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</si>
  <si>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</si>
  <si>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</si>
  <si>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</si>
  <si>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</si>
  <si>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</si>
  <si>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</si>
  <si>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</si>
  <si>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</si>
  <si>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</si>
  <si>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</si>
  <si>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</si>
  <si>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</si>
  <si>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</si>
  <si>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</si>
  <si>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</si>
  <si>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</si>
  <si>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</si>
  <si>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</si>
  <si>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</si>
  <si>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</si>
  <si>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</si>
  <si>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</si>
  <si>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</si>
  <si>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</si>
  <si>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</si>
  <si>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</si>
  <si>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</si>
  <si>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</si>
  <si>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</si>
  <si>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</si>
  <si>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</si>
  <si>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</si>
  <si>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</si>
  <si>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</si>
  <si>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</si>
  <si>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</si>
  <si>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</si>
  <si>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</si>
  <si>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</si>
  <si>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</si>
  <si>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</si>
  <si>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</si>
  <si>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</si>
  <si>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</si>
  <si>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</si>
  <si>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</si>
  <si>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</si>
  <si>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</si>
  <si>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</si>
  <si>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</si>
  <si>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</si>
  <si>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</si>
  <si>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</si>
  <si>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</si>
  <si>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</si>
  <si>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</si>
  <si>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</si>
  <si>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</si>
  <si>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</si>
  <si>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</si>
  <si>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</si>
  <si>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</si>
  <si>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</si>
  <si>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</si>
  <si>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</si>
  <si>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</si>
  <si>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</si>
  <si>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</si>
  <si>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</si>
  <si>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</si>
  <si>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</si>
  <si>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</si>
  <si>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</si>
  <si>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</si>
  <si>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</si>
  <si>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</si>
  <si>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</si>
  <si>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</si>
  <si>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</si>
  <si>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</si>
  <si>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</si>
  <si>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</si>
  <si>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</si>
  <si>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</si>
  <si>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</si>
  <si>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</si>
  <si>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</si>
  <si>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</si>
  <si>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</si>
  <si>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</si>
  <si>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</si>
  <si>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</si>
  <si>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</si>
  <si>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</si>
  <si>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</si>
  <si>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</si>
  <si>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</si>
  <si>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</si>
  <si>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</si>
  <si>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</si>
  <si>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</si>
  <si>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</si>
  <si>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</si>
  <si>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</si>
  <si>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</si>
  <si>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</si>
  <si>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</si>
  <si>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</si>
  <si>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</si>
  <si>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</si>
  <si>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</si>
  <si>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</si>
  <si>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</si>
  <si>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</si>
  <si>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</si>
  <si>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</si>
  <si>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</si>
  <si>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</si>
  <si>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</si>
  <si>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</si>
  <si>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</si>
  <si>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</si>
  <si>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</si>
  <si>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</si>
  <si>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</si>
  <si>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</si>
  <si>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</si>
  <si>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</si>
  <si>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</si>
  <si>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</si>
  <si>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</si>
  <si>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</si>
  <si>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</si>
  <si>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</si>
  <si>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</si>
  <si>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</si>
  <si>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</si>
  <si>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</si>
  <si>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</si>
  <si>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</si>
  <si>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</si>
  <si>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</si>
  <si>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</si>
  <si>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</si>
  <si>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</si>
  <si>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</si>
  <si>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</si>
  <si>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</si>
  <si>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</si>
  <si>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</si>
  <si>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</si>
  <si>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</si>
  <si>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</si>
  <si>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</si>
  <si>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</si>
  <si>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</si>
  <si>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</si>
  <si>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</si>
  <si>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</si>
  <si>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</si>
  <si>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</si>
  <si>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</si>
  <si>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</si>
  <si>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</si>
  <si>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</si>
  <si>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</si>
  <si>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</si>
  <si>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</si>
  <si>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</si>
  <si>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</si>
  <si>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</si>
  <si>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</si>
  <si>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</si>
  <si>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</si>
  <si>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</si>
  <si>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</si>
  <si>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</si>
  <si>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</si>
  <si>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</si>
  <si>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</si>
  <si>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</si>
  <si>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</si>
  <si>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</si>
  <si>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</si>
  <si>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</si>
  <si>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</si>
  <si>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</si>
  <si>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</si>
  <si>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</si>
  <si>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</si>
  <si>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</si>
  <si>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</si>
  <si>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</si>
  <si>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</si>
  <si>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</si>
  <si>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</si>
  <si>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</si>
  <si>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</si>
  <si>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</si>
  <si>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</si>
  <si>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</si>
  <si>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</si>
  <si>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</si>
  <si>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</si>
  <si>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</si>
  <si>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</si>
  <si>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</si>
  <si>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</si>
  <si>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</si>
  <si>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</si>
  <si>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</si>
  <si>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</si>
  <si>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</si>
  <si>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</si>
  <si>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</si>
  <si>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</si>
  <si>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</si>
  <si>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</si>
  <si>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</si>
  <si>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</si>
  <si>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</si>
  <si>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</si>
  <si>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</si>
  <si>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</si>
  <si>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</si>
  <si>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</si>
  <si>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</si>
  <si>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</si>
  <si>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</si>
  <si>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</si>
  <si>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</si>
  <si>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</si>
  <si>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</si>
  <si>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</si>
  <si>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</si>
  <si>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</si>
  <si>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</si>
  <si>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</si>
  <si>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</si>
  <si>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</si>
  <si>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</si>
  <si>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</si>
  <si>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</si>
  <si>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</si>
  <si>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</si>
  <si>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</si>
  <si>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</si>
  <si>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</si>
  <si>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</si>
  <si>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</si>
  <si>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</si>
  <si>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</si>
  <si>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</si>
  <si>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</si>
  <si>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</si>
  <si>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</si>
  <si>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</si>
  <si>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</si>
  <si>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</si>
  <si>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</si>
  <si>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</si>
  <si>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</si>
  <si>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</si>
  <si>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</si>
  <si>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</si>
  <si>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</si>
  <si>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</si>
  <si>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</si>
  <si>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</si>
  <si>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</si>
  <si>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</si>
  <si>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</si>
  <si>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</si>
  <si>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</si>
  <si>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</si>
  <si>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</si>
  <si>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</si>
  <si>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</si>
  <si>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</si>
  <si>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</si>
  <si>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</si>
  <si>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</si>
  <si>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</si>
  <si>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</si>
  <si>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</si>
  <si>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</si>
  <si>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</si>
  <si>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</si>
  <si>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</si>
  <si>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</si>
  <si>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</si>
  <si>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</si>
  <si>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</si>
  <si>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</si>
  <si>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</si>
  <si>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</si>
  <si>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</si>
  <si>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</si>
  <si>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</si>
  <si>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</si>
  <si>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</si>
  <si>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</si>
  <si>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</si>
  <si>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</si>
  <si>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</si>
  <si>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</si>
  <si>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</si>
  <si>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</si>
  <si>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</si>
  <si>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</si>
  <si>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</si>
  <si>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</si>
  <si>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</si>
  <si>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</si>
  <si>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</si>
  <si>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</si>
  <si>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</si>
  <si>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</si>
  <si>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</si>
  <si>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</si>
  <si>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</si>
  <si>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</si>
  <si>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</si>
  <si>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</si>
  <si>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</si>
  <si>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</si>
  <si>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</si>
  <si>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</si>
  <si>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</si>
  <si>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</si>
  <si>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</si>
  <si>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</si>
  <si>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</si>
  <si>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</si>
  <si>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</si>
  <si>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</si>
  <si>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</si>
  <si>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</si>
  <si>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</si>
  <si>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</si>
  <si>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</si>
  <si>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</si>
  <si>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</si>
  <si>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</si>
  <si>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</si>
  <si>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</si>
  <si>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</si>
  <si>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</si>
  <si>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</si>
  <si>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</si>
  <si>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</si>
  <si>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</si>
  <si>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</si>
  <si>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</si>
  <si>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</si>
  <si>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</si>
  <si>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</si>
  <si>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</si>
  <si>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</si>
  <si>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</si>
  <si>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</si>
  <si>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</si>
  <si>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</si>
  <si>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</si>
  <si>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</si>
  <si>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</si>
  <si>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</si>
  <si>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</si>
  <si>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</si>
  <si>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</si>
  <si>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</si>
  <si>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</si>
  <si>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</si>
  <si>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</si>
  <si>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</si>
  <si>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</si>
  <si>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</si>
  <si>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</si>
  <si>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</si>
  <si>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</si>
  <si>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</si>
  <si>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</si>
  <si>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</si>
  <si>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</si>
  <si>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</si>
  <si>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</si>
  <si>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</si>
  <si>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</si>
  <si>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</si>
  <si>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</si>
  <si>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</si>
  <si>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</si>
  <si>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</si>
  <si>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</si>
  <si>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</si>
  <si>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</si>
  <si>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</si>
  <si>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</si>
  <si>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</si>
  <si>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</si>
  <si>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</si>
  <si>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</si>
  <si>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</si>
  <si>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</si>
  <si>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</si>
  <si>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</si>
  <si>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</si>
  <si>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</si>
  <si>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</si>
  <si>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</si>
  <si>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</si>
  <si>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</si>
  <si>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</si>
  <si>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</si>
  <si>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</si>
  <si>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</si>
  <si>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</si>
  <si>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</si>
  <si>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</si>
  <si>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</si>
  <si>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</si>
  <si>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</si>
  <si>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</si>
  <si>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</si>
  <si>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</si>
  <si>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</si>
  <si>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</si>
  <si>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</si>
  <si>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</si>
  <si>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</si>
  <si>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</si>
  <si>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</si>
  <si>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</si>
  <si>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</si>
  <si>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</si>
  <si>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</si>
  <si>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</si>
  <si>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</si>
  <si>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</si>
  <si>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</si>
  <si>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</si>
  <si>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</si>
  <si>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</si>
  <si>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</si>
  <si>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</si>
  <si>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</si>
  <si>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</si>
  <si>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</si>
  <si>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</si>
  <si>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</si>
  <si>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</si>
  <si>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</si>
  <si>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</si>
  <si>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</si>
  <si>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</si>
  <si>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</si>
  <si>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</si>
  <si>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</si>
  <si>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</si>
  <si>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</si>
  <si>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</si>
  <si>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</si>
  <si>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</si>
  <si>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</si>
  <si>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</si>
  <si>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</si>
  <si>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</si>
  <si>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</si>
  <si>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</si>
  <si>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</si>
  <si>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</si>
  <si>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</si>
  <si>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</si>
  <si>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</si>
  <si>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</si>
  <si>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</si>
  <si>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</si>
  <si>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</si>
  <si>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</si>
  <si>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</si>
  <si>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</si>
  <si>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</si>
  <si>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</si>
  <si>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</si>
  <si>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</si>
  <si>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</si>
  <si>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</si>
  <si>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</si>
  <si>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</si>
  <si>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</si>
  <si>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</si>
  <si>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</si>
  <si>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</si>
  <si>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</si>
  <si>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</si>
  <si>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</si>
  <si>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</si>
  <si>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</si>
  <si>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</si>
  <si>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</si>
  <si>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</si>
  <si>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</si>
  <si>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</si>
  <si>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</si>
  <si>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</si>
  <si>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</si>
  <si>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</si>
  <si>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</si>
  <si>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</si>
  <si>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</si>
  <si>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</si>
  <si>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</si>
  <si>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</si>
  <si>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</si>
  <si>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</si>
  <si>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</si>
  <si>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</si>
  <si>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</si>
  <si>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</si>
  <si>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</si>
  <si>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</si>
  <si>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</si>
  <si>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</si>
  <si>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</si>
  <si>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</si>
  <si>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</si>
  <si>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</si>
  <si>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</si>
  <si>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</si>
  <si>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</si>
  <si>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</si>
  <si>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</si>
  <si>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</si>
  <si>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</si>
  <si>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</si>
  <si>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</si>
  <si>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</si>
  <si>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</si>
  <si>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</si>
  <si>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</si>
  <si>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</si>
  <si>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</si>
  <si>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</si>
  <si>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</si>
  <si>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</si>
  <si>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</si>
  <si>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</si>
  <si>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</si>
  <si>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</si>
  <si>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</si>
  <si>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</si>
  <si>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</si>
  <si>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</si>
  <si>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</si>
  <si>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</si>
  <si>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</si>
  <si>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</si>
  <si>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</si>
  <si>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</si>
  <si>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</si>
  <si>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</si>
  <si>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</si>
  <si>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</si>
  <si>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</si>
  <si>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</si>
  <si>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</si>
  <si>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</si>
  <si>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</si>
  <si>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</si>
  <si>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</si>
  <si>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</si>
  <si>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</si>
  <si>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</si>
  <si>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</si>
  <si>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</si>
  <si>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</si>
  <si>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</si>
  <si>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</si>
  <si>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</si>
  <si>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</si>
  <si>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</si>
  <si>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</si>
  <si>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</si>
  <si>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</si>
  <si>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</si>
  <si>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</si>
  <si>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</si>
  <si>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</si>
  <si>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</si>
  <si>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</si>
  <si>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</si>
  <si>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</si>
  <si>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</si>
  <si>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</si>
  <si>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</si>
  <si>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</si>
  <si>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</si>
  <si>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</si>
  <si>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</si>
  <si>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</si>
  <si>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</si>
  <si>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</si>
  <si>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</si>
  <si>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</si>
  <si>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</si>
  <si>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</si>
  <si>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</si>
  <si>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</si>
  <si>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</si>
  <si>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</si>
  <si>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</si>
  <si>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</si>
  <si>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</si>
  <si>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</si>
  <si>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</si>
  <si>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</si>
  <si>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</si>
  <si>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</si>
  <si>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</si>
  <si>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</si>
  <si>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</si>
  <si>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</si>
  <si>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</si>
  <si>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</si>
  <si>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</si>
  <si>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</si>
  <si>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</si>
  <si>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</si>
  <si>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</si>
  <si>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</si>
  <si>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</si>
  <si>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</si>
  <si>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</si>
  <si>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</si>
  <si>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</si>
  <si>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</si>
  <si>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</si>
  <si>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</si>
  <si>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</si>
  <si>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</si>
  <si>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</si>
  <si>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</si>
  <si>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</si>
  <si>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</si>
  <si>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</si>
  <si>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</si>
  <si>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</si>
  <si>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</si>
  <si>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</si>
  <si>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</si>
  <si>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</si>
  <si>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</si>
  <si>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</si>
  <si>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</si>
  <si>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</si>
  <si>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</si>
  <si>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</si>
  <si>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</si>
  <si>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</si>
  <si>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</si>
  <si>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</si>
  <si>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</si>
  <si>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</si>
  <si>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</si>
  <si>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</si>
  <si>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</si>
  <si>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</si>
  <si>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</si>
  <si>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</si>
  <si>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</si>
  <si>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</si>
  <si>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</si>
  <si>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</si>
  <si>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</si>
  <si>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</si>
  <si>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</si>
  <si>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</si>
  <si>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</si>
  <si>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</si>
  <si>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</si>
  <si>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</si>
  <si>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</si>
  <si>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</si>
  <si>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</si>
  <si>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</si>
  <si>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</si>
  <si>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</si>
  <si>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</si>
  <si>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</si>
  <si>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</si>
  <si>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</si>
  <si>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</si>
  <si>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</si>
  <si>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</si>
  <si>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</si>
  <si>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</si>
  <si>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</si>
  <si>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</si>
  <si>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</si>
  <si>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</si>
  <si>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</si>
  <si>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</si>
  <si>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</si>
  <si>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</si>
  <si>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</si>
  <si>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</si>
  <si>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</si>
  <si>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</si>
  <si>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</si>
  <si>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</si>
  <si>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</si>
  <si>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</si>
  <si>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</si>
  <si>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</si>
  <si>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</si>
  <si>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</si>
  <si>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</si>
  <si>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</si>
  <si>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</si>
  <si>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</si>
  <si>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</si>
  <si>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</si>
  <si>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</si>
  <si>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</si>
  <si>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</si>
  <si>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</si>
  <si>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</si>
  <si>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</si>
  <si>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</si>
  <si>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</si>
  <si>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</si>
  <si>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</si>
  <si>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</si>
  <si>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</si>
  <si>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</si>
  <si>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</si>
  <si>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</si>
  <si>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</si>
  <si>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</si>
  <si>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</si>
  <si>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</si>
  <si>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</si>
  <si>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</si>
  <si>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</si>
  <si>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</si>
  <si>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</si>
  <si>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</si>
  <si>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</si>
  <si>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</si>
  <si>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</si>
  <si>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</si>
  <si>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</si>
  <si>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</si>
  <si>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</si>
  <si>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</si>
  <si>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</si>
  <si>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</si>
  <si>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</si>
  <si>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</si>
  <si>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</si>
  <si>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</si>
  <si>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</si>
  <si>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</si>
  <si>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</si>
  <si>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</si>
  <si>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</si>
  <si>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</si>
  <si>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</si>
  <si>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</si>
  <si>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</si>
  <si>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</si>
  <si>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</si>
  <si>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</si>
  <si>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</si>
  <si>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</si>
  <si>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</si>
  <si>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</si>
  <si>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</si>
  <si>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</si>
  <si>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</si>
  <si>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</si>
  <si>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</si>
  <si>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</si>
  <si>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</si>
  <si>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</si>
  <si>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</si>
  <si>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</si>
  <si>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</si>
  <si>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</si>
  <si>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</si>
  <si>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</si>
  <si>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</si>
  <si>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</si>
  <si>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</si>
  <si>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</si>
  <si>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</si>
  <si>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</si>
  <si>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</si>
  <si>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</si>
  <si>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</si>
  <si>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</si>
  <si>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</si>
  <si>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</si>
  <si>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</si>
  <si>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</si>
  <si>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</si>
  <si>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</si>
  <si>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</si>
  <si>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</si>
  <si>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</si>
  <si>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</si>
  <si>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</si>
  <si>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</si>
  <si>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</si>
  <si>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</si>
  <si>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</si>
  <si>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</si>
  <si>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</si>
  <si>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</si>
  <si>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</si>
  <si>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</si>
  <si>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</si>
  <si>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</si>
  <si>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</si>
  <si>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</si>
  <si>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</si>
  <si>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</si>
  <si>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</si>
  <si>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</si>
  <si>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</si>
  <si>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</si>
  <si>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</si>
  <si>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</si>
  <si>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</si>
  <si>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</si>
  <si>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</si>
  <si>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</si>
  <si>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</si>
  <si>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</si>
  <si>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</si>
  <si>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</si>
  <si>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</si>
  <si>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</si>
  <si>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</si>
  <si>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</si>
  <si>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</si>
  <si>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</si>
  <si>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</si>
  <si>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</si>
  <si>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</si>
  <si>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</si>
  <si>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</si>
  <si>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</si>
  <si>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</si>
  <si>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</si>
  <si>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</si>
  <si>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</si>
  <si>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</si>
  <si>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</si>
  <si>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</si>
  <si>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</si>
  <si>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</si>
  <si>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</si>
  <si>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</si>
  <si>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</si>
  <si>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</si>
  <si>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</si>
  <si>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</si>
  <si>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</si>
  <si>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</si>
  <si>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</si>
  <si>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</si>
  <si>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</si>
  <si>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</si>
  <si>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</si>
  <si>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</si>
  <si>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</si>
  <si>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</si>
  <si>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</si>
  <si>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</si>
  <si>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</si>
  <si>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</si>
  <si>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</si>
  <si>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</si>
  <si>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</si>
  <si>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</si>
  <si>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</si>
  <si>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</si>
  <si>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</si>
  <si>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</si>
  <si>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</si>
  <si>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</si>
  <si>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</si>
  <si>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</si>
  <si>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</si>
  <si>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</si>
  <si>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</si>
  <si>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</si>
  <si>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</si>
  <si>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</si>
  <si>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</si>
  <si>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</si>
  <si>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</si>
  <si>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</si>
  <si>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</si>
  <si>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</si>
  <si>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</si>
  <si>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</si>
  <si>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</si>
  <si>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</si>
  <si>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</si>
  <si>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</si>
  <si>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</si>
  <si>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</si>
  <si>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</si>
  <si>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</si>
  <si>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</si>
  <si>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</si>
  <si>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</si>
  <si>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</si>
  <si>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</si>
  <si>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</si>
  <si>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</si>
  <si>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</si>
  <si>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</si>
  <si>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</si>
  <si>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</si>
  <si>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</si>
  <si>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</si>
  <si>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</si>
  <si>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</si>
  <si>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</si>
  <si>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</si>
  <si>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</si>
  <si>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</si>
  <si>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</si>
  <si>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</si>
  <si>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</si>
  <si>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</si>
  <si>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</si>
  <si>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</si>
  <si>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</si>
  <si>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</si>
  <si>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</si>
  <si>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</si>
  <si>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</si>
  <si>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</si>
  <si>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</si>
  <si>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</si>
  <si>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</si>
  <si>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</si>
  <si>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</si>
  <si>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</si>
  <si>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</si>
  <si>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</si>
  <si>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</si>
  <si>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</si>
  <si>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</si>
  <si>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</si>
  <si>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</si>
  <si>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</si>
  <si>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</si>
  <si>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</si>
  <si>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</si>
  <si>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</si>
  <si>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</si>
  <si>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</si>
  <si>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</si>
  <si>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</si>
  <si>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</si>
  <si>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</si>
  <si>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</si>
  <si>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</si>
  <si>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</si>
  <si>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</si>
  <si>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</si>
  <si>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</si>
  <si>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</si>
  <si>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</si>
  <si>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</si>
  <si>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</si>
  <si>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</si>
  <si>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</si>
  <si>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</si>
  <si>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</si>
  <si>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</si>
  <si>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</si>
  <si>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</si>
  <si>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</si>
  <si>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</si>
  <si>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</si>
  <si>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</si>
  <si>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</si>
  <si>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</si>
  <si>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</si>
  <si>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</si>
  <si>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</si>
  <si>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</si>
  <si>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</si>
  <si>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</si>
  <si>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</si>
  <si>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</si>
  <si>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</si>
  <si>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</si>
  <si>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</si>
  <si>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</si>
  <si>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</si>
  <si>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</si>
  <si>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</si>
  <si>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</si>
  <si>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</si>
  <si>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</si>
  <si>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</si>
  <si>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</si>
  <si>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</si>
  <si>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</si>
  <si>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</si>
  <si>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</si>
  <si>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</si>
  <si>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</si>
  <si>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</si>
  <si>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</si>
  <si>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</si>
  <si>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</si>
  <si>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</si>
  <si>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</si>
  <si>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</si>
  <si>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</si>
  <si>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</si>
  <si>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</si>
  <si>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</si>
  <si>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</si>
  <si>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</si>
  <si>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</si>
  <si>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</si>
  <si>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</si>
  <si>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</si>
  <si>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</si>
  <si>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</si>
  <si>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</si>
  <si>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</si>
  <si>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</si>
  <si>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</si>
  <si>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</si>
  <si>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</si>
  <si>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</si>
  <si>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</si>
  <si>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</si>
  <si>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</si>
  <si>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</si>
  <si>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</si>
  <si>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</si>
  <si>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</si>
  <si>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</si>
  <si>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</si>
  <si>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</si>
  <si>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</si>
  <si>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</si>
  <si>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</si>
  <si>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</si>
  <si>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</si>
  <si>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</si>
  <si>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</si>
  <si>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</si>
  <si>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</si>
  <si>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</si>
  <si>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</si>
  <si>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</si>
  <si>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</si>
  <si>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</si>
  <si>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</si>
  <si>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</si>
  <si>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</si>
  <si>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</si>
  <si>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</si>
  <si>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</si>
  <si>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</si>
  <si>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</si>
  <si>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</si>
  <si>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</si>
  <si>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</si>
  <si>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</si>
  <si>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</si>
  <si>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</si>
  <si>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</si>
  <si>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</si>
  <si>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</si>
  <si>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</si>
  <si>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</si>
  <si>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</si>
  <si>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</si>
  <si>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</si>
  <si>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</si>
  <si>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</si>
  <si>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</si>
  <si>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</si>
  <si>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</si>
  <si>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</si>
  <si>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</si>
  <si>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</si>
  <si>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</si>
  <si>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</si>
  <si>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</si>
  <si>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</si>
  <si>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</si>
  <si>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</si>
  <si>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</si>
  <si>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</si>
  <si>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</si>
  <si>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</si>
  <si>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</si>
  <si>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</si>
  <si>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</si>
  <si>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</si>
  <si>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</si>
  <si>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</si>
  <si>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</si>
  <si>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</si>
  <si>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</si>
  <si>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</si>
  <si>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</si>
  <si>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</si>
  <si>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</si>
  <si>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</si>
  <si>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</si>
  <si>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</si>
  <si>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</si>
  <si>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</si>
  <si>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</si>
  <si>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</si>
  <si>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</si>
  <si>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</si>
  <si>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</si>
  <si>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</si>
  <si>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</si>
  <si>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</si>
  <si>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</si>
  <si>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</si>
  <si>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</si>
  <si>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</si>
  <si>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</si>
  <si>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</si>
  <si>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</si>
  <si>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</si>
  <si>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</si>
  <si>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</si>
  <si>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</si>
  <si>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</si>
  <si>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</si>
  <si>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</si>
  <si>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</si>
  <si>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</si>
  <si>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</si>
  <si>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</si>
  <si>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</si>
  <si>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</si>
  <si>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</si>
  <si>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</si>
  <si>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</si>
  <si>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</si>
  <si>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</si>
  <si>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</si>
  <si>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</si>
  <si>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</si>
  <si>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</si>
  <si>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</si>
  <si>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</si>
  <si>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</si>
  <si>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</si>
  <si>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</si>
  <si>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</si>
  <si>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</si>
  <si>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</si>
  <si>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</si>
  <si>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</si>
  <si>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</si>
  <si>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</si>
  <si>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</si>
  <si>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</si>
  <si>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</si>
  <si>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</si>
  <si>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</si>
  <si>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</si>
  <si>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</si>
  <si>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</si>
  <si>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</si>
  <si>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</si>
  <si>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</si>
  <si>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</si>
  <si>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</si>
  <si>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</si>
  <si>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</si>
  <si>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</si>
  <si>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</si>
  <si>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</si>
  <si>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</si>
  <si>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</si>
  <si>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</si>
  <si>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</si>
  <si>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</si>
  <si>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</si>
  <si>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</si>
  <si>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</si>
  <si>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</si>
  <si>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</si>
  <si>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</si>
  <si>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</si>
  <si>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</si>
  <si>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</si>
  <si>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</si>
  <si>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</si>
  <si>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</si>
  <si>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</si>
  <si>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</si>
  <si>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</si>
  <si>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</si>
  <si>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</si>
  <si>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</si>
  <si>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</si>
  <si>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</si>
  <si>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</si>
  <si>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</si>
  <si>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</si>
  <si>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</si>
  <si>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</si>
  <si>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</si>
  <si>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</si>
  <si>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</si>
  <si>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</si>
  <si>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</si>
  <si>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</si>
  <si>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</si>
  <si>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</si>
  <si>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</si>
  <si>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</si>
  <si>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</si>
  <si>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</si>
  <si>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</si>
  <si>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</si>
  <si>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</si>
  <si>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</si>
  <si>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</si>
  <si>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</si>
  <si>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</si>
  <si>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</si>
  <si>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</si>
  <si>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</si>
  <si>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</si>
  <si>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</si>
  <si>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</si>
  <si>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</si>
  <si>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</si>
  <si>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</si>
  <si>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</si>
  <si>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</si>
  <si>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</si>
  <si>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</si>
  <si>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</si>
  <si>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</si>
  <si>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</si>
  <si>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</si>
  <si>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</si>
  <si>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</si>
  <si>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</si>
  <si>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</si>
  <si>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</si>
  <si>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</si>
  <si>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</si>
  <si>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</si>
  <si>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</si>
  <si>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</si>
  <si>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</si>
  <si>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</si>
  <si>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</si>
  <si>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</si>
  <si>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</si>
  <si>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</si>
  <si>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</si>
  <si>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</si>
  <si>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</si>
  <si>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</si>
  <si>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</si>
  <si>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</si>
  <si>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</si>
  <si>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</si>
  <si>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</si>
  <si>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</si>
  <si>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</si>
  <si>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</si>
  <si>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</si>
  <si>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</si>
  <si>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</si>
  <si>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</si>
  <si>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</si>
  <si>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</si>
  <si>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</si>
  <si>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</si>
  <si>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</si>
  <si>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</si>
  <si>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</si>
  <si>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</si>
  <si>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</si>
  <si>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</si>
  <si>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</si>
  <si>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</si>
  <si>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</si>
  <si>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</si>
  <si>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</si>
  <si>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</si>
  <si>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</si>
  <si>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</si>
  <si>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</si>
  <si>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</si>
  <si>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</si>
  <si>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</si>
  <si>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</si>
  <si>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</si>
  <si>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</si>
  <si>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</si>
  <si>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</si>
  <si>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</si>
  <si>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</si>
  <si>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</si>
  <si>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</si>
  <si>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</si>
  <si>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</si>
  <si>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</si>
  <si>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</si>
  <si>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</si>
  <si>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</si>
  <si>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</si>
  <si>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</si>
  <si>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</si>
  <si>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</si>
  <si>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</si>
  <si>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</si>
  <si>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</si>
  <si>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</si>
  <si>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</si>
  <si>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</si>
  <si>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</si>
  <si>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</si>
  <si>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</si>
  <si>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</si>
  <si>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</si>
  <si>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</si>
  <si>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</si>
  <si>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</si>
  <si>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</si>
  <si>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</si>
  <si>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</si>
  <si>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</si>
  <si>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</si>
  <si>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</si>
  <si>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</si>
  <si>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</si>
  <si>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</si>
  <si>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</si>
  <si>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</si>
  <si>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</si>
  <si>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</si>
  <si>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</si>
  <si>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</si>
  <si>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</si>
  <si>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</si>
  <si>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</si>
  <si>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</si>
  <si>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</si>
  <si>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</si>
  <si>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</si>
  <si>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</si>
  <si>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</si>
  <si>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</si>
  <si>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</si>
  <si>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</si>
  <si>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</si>
  <si>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</si>
  <si>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</si>
  <si>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</si>
  <si>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</si>
  <si>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</si>
  <si>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</si>
  <si>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</si>
  <si>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</si>
  <si>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</si>
  <si>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</si>
  <si>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</si>
  <si>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</si>
  <si>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</si>
  <si>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</si>
  <si>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</si>
  <si>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</si>
  <si>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</si>
  <si>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</si>
  <si>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</si>
  <si>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</si>
  <si>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</si>
  <si>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</si>
  <si>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</si>
  <si>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</si>
  <si>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</si>
  <si>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</si>
  <si>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</si>
  <si>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</si>
  <si>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</si>
  <si>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</si>
  <si>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</si>
  <si>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</si>
  <si>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</si>
  <si>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</si>
  <si>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</si>
  <si>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</si>
  <si>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</si>
  <si>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</si>
  <si>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</si>
  <si>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</si>
  <si>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</si>
  <si>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</si>
  <si>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</si>
  <si>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</si>
  <si>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</si>
  <si>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</si>
  <si>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</si>
  <si>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</si>
  <si>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</si>
  <si>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</si>
  <si>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</si>
  <si>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</si>
  <si>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</si>
  <si>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</si>
  <si>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</si>
  <si>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</si>
  <si>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</si>
  <si>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</si>
  <si>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</si>
  <si>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</si>
  <si>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</si>
  <si>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</si>
  <si>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</si>
  <si>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</si>
  <si>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</si>
  <si>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</si>
  <si>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</si>
  <si>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</si>
  <si>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</si>
  <si>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</si>
  <si>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</si>
  <si>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</si>
  <si>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</si>
  <si>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</si>
  <si>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</si>
  <si>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</si>
  <si>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</si>
  <si>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</si>
  <si>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</si>
  <si>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</si>
  <si>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</si>
  <si>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</si>
  <si>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</si>
  <si>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</si>
  <si>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</si>
  <si>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</si>
  <si>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</si>
  <si>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</si>
  <si>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</si>
  <si>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</si>
  <si>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</si>
  <si>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</si>
  <si>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</si>
  <si>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</si>
  <si>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</si>
  <si>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</si>
  <si>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</si>
  <si>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</si>
  <si>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</si>
  <si>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</si>
  <si>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</si>
  <si>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</si>
  <si>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</si>
  <si>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</si>
  <si>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</si>
  <si>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</si>
  <si>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</si>
  <si>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</si>
  <si>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</si>
  <si>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</si>
  <si>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</si>
  <si>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</si>
  <si>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</si>
  <si>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</si>
  <si>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</si>
  <si>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</si>
  <si>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</si>
  <si>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</si>
  <si>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</si>
  <si>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</si>
  <si>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</si>
  <si>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</si>
  <si>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</si>
  <si>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</si>
  <si>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</si>
  <si>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</si>
  <si>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</si>
  <si>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</si>
  <si>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</si>
  <si>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</si>
  <si>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</si>
  <si>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</si>
  <si>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</si>
  <si>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</si>
  <si>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</si>
  <si>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</si>
  <si>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</si>
  <si>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</si>
  <si>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</si>
  <si>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</si>
  <si>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</si>
  <si>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</si>
  <si>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</si>
  <si>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</si>
  <si>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</si>
  <si>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</si>
  <si>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</si>
  <si>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</si>
  <si>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</si>
  <si>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</si>
  <si>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</si>
  <si>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</si>
  <si>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</si>
  <si>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</si>
  <si>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</si>
  <si>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</si>
  <si>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</si>
  <si>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</si>
  <si>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</si>
  <si>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</si>
  <si>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</si>
  <si>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</si>
  <si>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</si>
  <si>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</si>
  <si>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</si>
  <si>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</si>
  <si>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</si>
  <si>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</si>
  <si>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</si>
  <si>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</si>
  <si>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</si>
  <si>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</si>
  <si>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</si>
  <si>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</si>
  <si>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</si>
  <si>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</si>
  <si>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</si>
  <si>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</si>
  <si>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</si>
  <si>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</si>
  <si>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</si>
  <si>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</si>
  <si>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</si>
  <si>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</si>
  <si>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</si>
  <si>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</si>
  <si>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</si>
  <si>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</si>
  <si>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</si>
  <si>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</si>
  <si>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</si>
  <si>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</si>
  <si>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</si>
  <si>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</si>
  <si>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</si>
  <si>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</si>
  <si>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</si>
  <si>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</si>
  <si>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</si>
  <si>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</si>
  <si>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</si>
  <si>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</si>
  <si>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</si>
  <si>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</si>
  <si>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</si>
  <si>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</si>
  <si>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</si>
  <si>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</si>
  <si>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</si>
  <si>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</si>
  <si>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</si>
  <si>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</si>
  <si>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</si>
  <si>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</si>
  <si>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</si>
  <si>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</si>
  <si>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</si>
  <si>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</si>
  <si>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</si>
  <si>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</si>
  <si>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</si>
  <si>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</si>
  <si>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</si>
  <si>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</si>
  <si>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</si>
  <si>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</si>
  <si>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</si>
  <si>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</si>
  <si>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</si>
  <si>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</si>
  <si>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</si>
  <si>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</si>
  <si>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</si>
  <si>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</si>
  <si>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</si>
  <si>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</si>
  <si>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</si>
  <si>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</si>
  <si>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</si>
  <si>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</si>
  <si>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</si>
  <si>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</si>
  <si>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</si>
  <si>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</si>
  <si>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</si>
  <si>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</si>
  <si>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</si>
  <si>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</si>
  <si>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</si>
  <si>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</si>
  <si>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</si>
  <si>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</si>
  <si>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</si>
  <si>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</si>
  <si>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</si>
  <si>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</si>
  <si>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</si>
  <si>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</si>
  <si>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</si>
  <si>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</si>
  <si>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</si>
  <si>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</si>
  <si>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</si>
  <si>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</si>
  <si>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</si>
  <si>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</si>
  <si>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</si>
  <si>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</si>
  <si>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</si>
  <si>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</si>
  <si>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</si>
  <si>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</si>
  <si>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</si>
  <si>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</si>
  <si>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</si>
  <si>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</si>
  <si>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</si>
  <si>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</si>
  <si>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</si>
  <si>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</si>
  <si>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</si>
  <si>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</si>
  <si>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</si>
  <si>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</si>
  <si>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</si>
  <si>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</si>
  <si>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</si>
  <si>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</si>
  <si>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</si>
  <si>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</si>
  <si>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</si>
  <si>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</si>
  <si>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</si>
  <si>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</si>
  <si>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</si>
  <si>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</si>
  <si>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</si>
  <si>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</si>
  <si>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</si>
  <si>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</si>
  <si>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</si>
  <si>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</si>
  <si>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</si>
  <si>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</si>
  <si>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</si>
  <si>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</si>
  <si>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</si>
  <si>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</si>
  <si>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</si>
  <si>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</si>
  <si>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</si>
  <si>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</si>
  <si>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</si>
  <si>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</si>
  <si>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</si>
  <si>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</si>
  <si>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</si>
  <si>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</si>
  <si>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</si>
  <si>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</si>
  <si>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</si>
  <si>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</si>
  <si>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</si>
  <si>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</si>
  <si>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</si>
  <si>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</si>
  <si>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</si>
  <si>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</si>
  <si>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</si>
  <si>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</si>
  <si>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</si>
  <si>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</si>
  <si>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</si>
  <si>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</si>
  <si>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</si>
  <si>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</si>
  <si>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</si>
  <si>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</si>
  <si>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</si>
  <si>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</si>
  <si>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</si>
  <si>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</si>
  <si>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</si>
  <si>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</si>
  <si>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</si>
  <si>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</si>
  <si>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</si>
  <si>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</si>
  <si>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</si>
  <si>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</si>
  <si>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</si>
  <si>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</si>
  <si>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</si>
  <si>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</si>
  <si>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</si>
  <si>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</si>
  <si>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</si>
  <si>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</si>
  <si>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</si>
  <si>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</si>
  <si>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</si>
  <si>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</si>
  <si>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</si>
  <si>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</si>
  <si>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</si>
  <si>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</si>
  <si>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</si>
  <si>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</si>
  <si>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</si>
  <si>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</si>
  <si>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</si>
  <si>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</si>
  <si>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</si>
  <si>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</si>
  <si>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</si>
  <si>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</si>
  <si>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</si>
  <si>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</si>
  <si>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</si>
  <si>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</si>
  <si>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</si>
  <si>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</si>
  <si>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</si>
  <si>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</si>
  <si>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</si>
  <si>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</si>
  <si>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</si>
  <si>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</si>
  <si>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</si>
  <si>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</si>
  <si>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</si>
  <si>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</si>
  <si>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</si>
  <si>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</si>
  <si>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</si>
  <si>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</si>
  <si>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</si>
  <si>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</si>
  <si>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</si>
  <si>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</si>
  <si>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</si>
  <si>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</si>
  <si>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</si>
  <si>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</si>
  <si>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</si>
  <si>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</si>
  <si>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</si>
  <si>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</si>
  <si>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</si>
  <si>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</si>
  <si>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</si>
  <si>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</si>
  <si>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</si>
  <si>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</si>
  <si>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</si>
  <si>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</si>
  <si>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</si>
  <si>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</si>
  <si>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</si>
  <si>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</si>
  <si>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</si>
  <si>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</si>
  <si>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</si>
  <si>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</si>
  <si>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</si>
  <si>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</si>
  <si>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</si>
  <si>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</si>
  <si>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</si>
  <si>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</si>
  <si>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</si>
  <si>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</si>
  <si>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</si>
  <si>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</si>
  <si>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</si>
  <si>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</si>
  <si>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</si>
  <si>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</si>
  <si>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</si>
  <si>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</si>
  <si>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</si>
  <si>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</si>
  <si>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</si>
  <si>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</si>
  <si>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</si>
  <si>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</si>
  <si>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</si>
  <si>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</si>
  <si>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</si>
  <si>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</si>
  <si>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</si>
  <si>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</si>
  <si>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</si>
  <si>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</si>
  <si>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</si>
  <si>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</si>
  <si>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</si>
  <si>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</si>
  <si>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</si>
  <si>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</si>
  <si>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</si>
  <si>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</si>
  <si>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</si>
  <si>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</si>
  <si>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</si>
  <si>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</si>
  <si>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</si>
  <si>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</si>
  <si>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</si>
  <si>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</si>
  <si>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</si>
  <si>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</si>
  <si>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</si>
  <si>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</si>
  <si>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</si>
  <si>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</si>
  <si>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</si>
  <si>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</si>
  <si>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</si>
  <si>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</si>
  <si>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</si>
  <si>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</si>
  <si>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</si>
  <si>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</si>
  <si>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</si>
  <si>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</si>
  <si>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</si>
  <si>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</si>
  <si>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</si>
  <si>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</si>
  <si>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</si>
  <si>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</si>
  <si>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</si>
  <si>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</si>
  <si>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</si>
  <si>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</si>
  <si>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</si>
  <si>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</si>
  <si>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</si>
  <si>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</si>
  <si>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</si>
  <si>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</si>
  <si>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</si>
  <si>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</si>
  <si>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</si>
  <si>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</si>
  <si>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</si>
  <si>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</si>
  <si>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</si>
  <si>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</si>
  <si>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</si>
  <si>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</si>
  <si>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</si>
  <si>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</si>
  <si>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</si>
  <si>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</si>
  <si>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</si>
  <si>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</si>
  <si>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</si>
  <si>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</si>
  <si>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</si>
  <si>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</si>
  <si>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</si>
  <si>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</si>
  <si>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</si>
  <si>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</si>
  <si>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</si>
  <si>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</si>
  <si>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</si>
  <si>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</si>
  <si>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</si>
  <si>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</si>
  <si>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</si>
  <si>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</si>
  <si>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</si>
  <si>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</si>
  <si>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</si>
  <si>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</si>
  <si>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</si>
  <si>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</si>
  <si>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</si>
  <si>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</si>
  <si>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</si>
  <si>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</si>
  <si>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</si>
  <si>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</si>
  <si>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</si>
  <si>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</si>
  <si>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</si>
  <si>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</si>
  <si>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</si>
  <si>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</si>
  <si>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</si>
  <si>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</si>
  <si>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</si>
  <si>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</si>
  <si>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</si>
  <si>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</si>
  <si>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</si>
  <si>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</si>
  <si>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</si>
  <si>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</si>
  <si>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</si>
  <si>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</si>
  <si>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</si>
  <si>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</si>
  <si>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</si>
  <si>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</si>
  <si>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</si>
  <si>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</si>
  <si>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</si>
  <si>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</si>
  <si>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</si>
  <si>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</si>
  <si>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</si>
  <si>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</si>
  <si>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</si>
  <si>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</si>
  <si>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</si>
  <si>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</si>
  <si>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</si>
  <si>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</si>
  <si>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</si>
  <si>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</si>
  <si>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</si>
  <si>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</si>
  <si>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</si>
  <si>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</si>
  <si>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</si>
  <si>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</si>
  <si>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</si>
  <si>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</si>
  <si>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</si>
  <si>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</si>
  <si>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</si>
  <si>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</si>
  <si>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</si>
  <si>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</si>
  <si>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</si>
  <si>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</si>
  <si>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</si>
  <si>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</si>
  <si>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</si>
  <si>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</si>
  <si>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</si>
  <si>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</si>
  <si>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</si>
  <si>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</si>
  <si>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</si>
  <si>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</si>
  <si>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</si>
  <si>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</si>
  <si>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</si>
  <si>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</si>
  <si>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</si>
  <si>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</si>
  <si>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</si>
  <si>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</si>
  <si>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</si>
  <si>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</si>
  <si>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</si>
  <si>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</si>
  <si>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</si>
  <si>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</si>
  <si>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</si>
  <si>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</si>
  <si>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</si>
  <si>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</si>
  <si>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</si>
  <si>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</si>
  <si>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</si>
  <si>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</si>
  <si>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</si>
  <si>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</si>
  <si>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</si>
  <si>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</si>
  <si>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</si>
  <si>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</si>
  <si>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</si>
  <si>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</si>
  <si>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</si>
  <si>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</si>
  <si>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</si>
  <si>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</si>
  <si>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</si>
  <si>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</si>
  <si>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</si>
  <si>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</si>
  <si>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</si>
  <si>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</si>
  <si>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</si>
  <si>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</si>
  <si>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</si>
  <si>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</si>
  <si>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</si>
  <si>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</si>
  <si>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</si>
  <si>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</si>
  <si>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</si>
  <si>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</si>
  <si>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</si>
  <si>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</si>
  <si>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</si>
  <si>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</si>
  <si>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</si>
  <si>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</si>
  <si>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</si>
  <si>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</si>
  <si>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</si>
  <si>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</si>
  <si>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</si>
  <si>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</si>
  <si>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</si>
  <si>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</si>
  <si>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</si>
  <si>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</si>
  <si>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</si>
  <si>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</si>
  <si>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</si>
  <si>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</si>
  <si>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</si>
  <si>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</si>
  <si>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</si>
  <si>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</si>
  <si>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</si>
  <si>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</si>
  <si>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</si>
  <si>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</si>
  <si>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</si>
  <si>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</si>
  <si>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</si>
  <si>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</si>
  <si>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</si>
  <si>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</si>
  <si>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</si>
  <si>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</si>
  <si>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</si>
  <si>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</si>
  <si>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</si>
  <si>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</si>
  <si>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</si>
  <si>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</si>
  <si>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</si>
  <si>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</si>
  <si>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</si>
  <si>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</si>
  <si>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</si>
  <si>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</si>
  <si>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</si>
  <si>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</si>
  <si>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</si>
  <si>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</si>
  <si>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</si>
  <si>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</si>
  <si>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</si>
  <si>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</si>
  <si>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</si>
  <si>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</si>
  <si>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</si>
  <si>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</si>
  <si>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</si>
  <si>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</si>
  <si>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</si>
  <si>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</si>
  <si>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</si>
  <si>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</si>
  <si>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</si>
  <si>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</si>
  <si>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</si>
  <si>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</si>
  <si>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</si>
  <si>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</si>
  <si>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</si>
  <si>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</si>
  <si>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</si>
  <si>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</si>
  <si>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</si>
  <si>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</si>
  <si>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</si>
  <si>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</si>
  <si>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</si>
  <si>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</si>
  <si>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</si>
  <si>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</si>
  <si>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</si>
  <si>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</si>
  <si>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</si>
  <si>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</si>
  <si>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</si>
  <si>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</si>
  <si>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</si>
  <si>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</si>
  <si>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</si>
  <si>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</si>
  <si>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</si>
  <si>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</si>
  <si>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</si>
  <si>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</si>
  <si>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</si>
  <si>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</si>
  <si>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</si>
  <si>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</si>
  <si>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</si>
  <si>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</si>
  <si>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</si>
  <si>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</si>
  <si>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</si>
  <si>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</si>
  <si>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</si>
  <si>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</si>
  <si>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</si>
  <si>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</si>
  <si>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</si>
  <si>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</si>
  <si>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</si>
  <si>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</si>
  <si>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</si>
  <si>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</si>
  <si>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</si>
  <si>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</si>
  <si>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</si>
  <si>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</si>
  <si>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</si>
  <si>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</si>
  <si>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</si>
  <si>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</si>
  <si>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</si>
  <si>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</si>
  <si>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</si>
  <si>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</si>
  <si>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</si>
  <si>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</si>
  <si>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</si>
  <si>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</si>
  <si>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</si>
  <si>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</si>
  <si>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</si>
  <si>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</si>
  <si>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</si>
  <si>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</si>
  <si>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</si>
  <si>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</si>
  <si>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</si>
  <si>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</si>
  <si>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</si>
  <si>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</si>
  <si>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</si>
  <si>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</si>
  <si>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</si>
  <si>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</si>
  <si>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</si>
  <si>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</si>
  <si>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</si>
  <si>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</si>
  <si>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</si>
  <si>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</si>
  <si>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</si>
  <si>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</si>
  <si>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</si>
  <si>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</si>
  <si>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</si>
  <si>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</si>
  <si>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</si>
  <si>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</si>
  <si>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</si>
  <si>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</si>
  <si>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</si>
  <si>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</si>
  <si>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</si>
  <si>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</si>
  <si>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</si>
  <si>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</si>
  <si>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</si>
  <si>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</si>
  <si>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</si>
  <si>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</si>
  <si>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</si>
  <si>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</si>
  <si>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</si>
  <si>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</si>
  <si>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</si>
  <si>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</si>
  <si>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</si>
  <si>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</si>
  <si>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</si>
  <si>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</si>
  <si>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</si>
  <si>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</si>
  <si>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</si>
  <si>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</si>
  <si>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</si>
  <si>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</si>
  <si>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</si>
  <si>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</si>
  <si>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</si>
  <si>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</si>
  <si>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</si>
  <si>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</si>
  <si>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</si>
  <si>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</si>
  <si>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</si>
  <si>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</si>
  <si>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</si>
  <si>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</si>
  <si>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</si>
  <si>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</si>
  <si>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</si>
  <si>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</si>
  <si>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</si>
  <si>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</si>
  <si>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</si>
  <si>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</si>
  <si>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</si>
  <si>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</si>
  <si>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</si>
  <si>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</si>
  <si>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</si>
  <si>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</si>
  <si>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</si>
  <si>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</si>
  <si>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</si>
  <si>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</si>
  <si>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</si>
  <si>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</si>
  <si>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</si>
  <si>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</si>
  <si>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</si>
  <si>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</si>
  <si>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</si>
  <si>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</si>
  <si>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</si>
  <si>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</si>
  <si>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</si>
  <si>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</si>
  <si>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</si>
  <si>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</si>
  <si>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</si>
  <si>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</si>
  <si>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</si>
  <si>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</si>
  <si>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</si>
  <si>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</si>
  <si>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</si>
  <si>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</si>
  <si>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</si>
  <si>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</si>
  <si>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</si>
  <si>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</si>
  <si>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</si>
  <si>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</si>
  <si>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</si>
  <si>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</si>
  <si>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</si>
  <si>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</si>
  <si>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</si>
  <si>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</si>
  <si>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</si>
  <si>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</si>
  <si>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</si>
  <si>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</si>
  <si>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</si>
  <si>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</si>
  <si>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</si>
  <si>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</si>
  <si>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</si>
  <si>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</si>
  <si>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</si>
  <si>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</si>
  <si>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</si>
  <si>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</si>
  <si>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</si>
  <si>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</si>
  <si>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</si>
  <si>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</si>
  <si>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</si>
  <si>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</si>
  <si>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</si>
  <si>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</si>
  <si>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</si>
  <si>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</si>
  <si>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</si>
  <si>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</si>
  <si>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</si>
  <si>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</si>
  <si>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</si>
  <si>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</si>
  <si>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</si>
  <si>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</si>
  <si>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</si>
  <si>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</si>
  <si>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</si>
  <si>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</si>
  <si>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</si>
  <si>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</si>
  <si>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</si>
  <si>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</si>
  <si>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</si>
  <si>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</si>
  <si>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</si>
  <si>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</si>
  <si>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</si>
  <si>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</si>
  <si>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</si>
  <si>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</si>
  <si>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</si>
  <si>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</si>
  <si>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</si>
  <si>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</si>
  <si>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</si>
  <si>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</si>
  <si>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</si>
  <si>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</si>
  <si>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</si>
  <si>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</si>
  <si>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</si>
  <si>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</si>
  <si>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</si>
  <si>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</si>
  <si>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</si>
  <si>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</si>
  <si>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</si>
  <si>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</si>
  <si>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</si>
  <si>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</si>
  <si>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</si>
  <si>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</si>
  <si>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</si>
  <si>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</si>
  <si>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</si>
  <si>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</si>
  <si>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</si>
  <si>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</si>
  <si>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</si>
  <si>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</si>
  <si>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</si>
  <si>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</si>
  <si>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</si>
  <si>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</si>
  <si>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</si>
  <si>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</si>
  <si>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</si>
  <si>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</si>
  <si>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</si>
  <si>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</si>
  <si>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</si>
  <si>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</si>
  <si>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</si>
  <si>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</si>
  <si>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</si>
  <si>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</si>
  <si>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</si>
  <si>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</si>
  <si>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</si>
  <si>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</si>
  <si>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</si>
  <si>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</si>
  <si>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</si>
  <si>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</si>
  <si>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</si>
  <si>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</si>
  <si>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</si>
  <si>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</si>
  <si>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</si>
  <si>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</si>
  <si>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</si>
  <si>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</si>
  <si>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</si>
  <si>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</si>
  <si>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</si>
  <si>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</si>
  <si>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</si>
  <si>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</si>
  <si>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</si>
  <si>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</si>
  <si>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</si>
  <si>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</si>
  <si>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</si>
  <si>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</si>
  <si>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</si>
  <si>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</si>
  <si>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</si>
  <si>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</si>
  <si>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</si>
  <si>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</si>
  <si>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</si>
  <si>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</si>
  <si>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</si>
  <si>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</si>
  <si>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</si>
  <si>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</si>
  <si>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</si>
  <si>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</si>
  <si>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</si>
  <si>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</si>
  <si>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</si>
  <si>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</si>
  <si>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</si>
  <si>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</si>
  <si>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</si>
  <si>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</si>
  <si>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</si>
  <si>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</si>
  <si>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</si>
  <si>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</si>
  <si>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</si>
  <si>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</si>
  <si>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</si>
  <si>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</si>
  <si>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</si>
  <si>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</si>
  <si>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</si>
  <si>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</si>
  <si>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</si>
  <si>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</si>
  <si>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</si>
  <si>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</si>
  <si>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</si>
  <si>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</si>
  <si>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</si>
  <si>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</si>
  <si>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</si>
  <si>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</si>
  <si>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</si>
  <si>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</si>
  <si>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</si>
  <si>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</si>
  <si>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</si>
  <si>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</si>
  <si>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</si>
  <si>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</si>
  <si>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</si>
  <si>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</si>
  <si>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</si>
  <si>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</si>
  <si>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</si>
  <si>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</si>
  <si>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</si>
  <si>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</si>
  <si>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</si>
  <si>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</si>
  <si>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</si>
  <si>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</si>
  <si>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</si>
  <si>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</si>
  <si>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</si>
  <si>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</si>
  <si>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</si>
  <si>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</si>
  <si>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</si>
  <si>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</si>
  <si>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</si>
  <si>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</si>
  <si>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</si>
  <si>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</si>
  <si>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</si>
  <si>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</si>
  <si>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</si>
  <si>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</si>
  <si>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</si>
  <si>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</si>
  <si>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</si>
  <si>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</si>
  <si>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</si>
  <si>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</si>
  <si>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</si>
  <si>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</si>
  <si>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</si>
  <si>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</si>
  <si>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</si>
  <si>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</si>
  <si>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</si>
  <si>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</si>
  <si>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</si>
  <si>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</si>
  <si>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</si>
  <si>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</si>
  <si>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</si>
  <si>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</si>
  <si>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</si>
  <si>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</si>
  <si>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</si>
  <si>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</si>
  <si>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</si>
  <si>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</si>
  <si>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</si>
  <si>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</si>
  <si>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</si>
  <si>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</si>
  <si>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</si>
  <si>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</si>
  <si>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</si>
  <si>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</si>
  <si>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</si>
  <si>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</si>
  <si>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</si>
  <si>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</si>
  <si>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</si>
  <si>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</si>
  <si>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</si>
  <si>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</si>
  <si>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</si>
  <si>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</si>
  <si>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</si>
  <si>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</si>
  <si>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</si>
  <si>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</si>
  <si>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</si>
  <si>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</si>
  <si>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</si>
  <si>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</si>
  <si>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</si>
  <si>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</si>
  <si>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</si>
  <si>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</si>
  <si>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</si>
  <si>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</si>
  <si>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</si>
  <si>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</si>
  <si>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</si>
  <si>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</si>
  <si>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</si>
  <si>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</si>
  <si>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</si>
  <si>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</si>
  <si>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</si>
  <si>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</si>
  <si>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</si>
  <si>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</si>
  <si>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</si>
  <si>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</si>
  <si>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</si>
  <si>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</si>
  <si>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</si>
  <si>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</si>
  <si>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</si>
  <si>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</si>
  <si>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</si>
  <si>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</si>
  <si>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</si>
  <si>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</si>
  <si>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</si>
  <si>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</si>
  <si>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</si>
  <si>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</si>
  <si>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</si>
  <si>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</si>
  <si>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</si>
  <si>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</si>
  <si>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</si>
  <si>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</si>
  <si>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</si>
  <si>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</si>
  <si>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</si>
  <si>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</si>
  <si>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</si>
  <si>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</si>
  <si>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</si>
  <si>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</si>
  <si>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</si>
  <si>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</si>
  <si>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</si>
  <si>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</si>
  <si>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</si>
  <si>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</si>
  <si>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</si>
  <si>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</si>
  <si>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</si>
  <si>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</si>
  <si>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</si>
  <si>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</si>
  <si>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</si>
  <si>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</si>
  <si>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</si>
  <si>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</si>
  <si>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</si>
  <si>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</si>
  <si>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</si>
  <si>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</si>
  <si>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</si>
  <si>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</si>
  <si>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</si>
  <si>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</si>
  <si>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</si>
  <si>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</si>
  <si>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</si>
  <si>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</si>
  <si>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</si>
  <si>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</si>
  <si>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</si>
  <si>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</si>
  <si>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</si>
  <si>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</si>
  <si>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</si>
  <si>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</si>
  <si>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</si>
  <si>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</si>
  <si>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</si>
  <si>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</si>
  <si>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</si>
  <si>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</si>
  <si>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</si>
  <si>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</si>
  <si>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</si>
  <si>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</si>
  <si>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</si>
  <si>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</si>
  <si>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</si>
  <si>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</si>
  <si>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</si>
  <si>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</si>
  <si>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</si>
  <si>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</si>
  <si>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</si>
  <si>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</si>
  <si>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</si>
  <si>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</si>
  <si>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</si>
  <si>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</si>
  <si>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</si>
  <si>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</si>
  <si>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</si>
  <si>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</si>
  <si>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</si>
  <si>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</si>
  <si>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</si>
  <si>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</si>
  <si>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</si>
  <si>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</si>
  <si>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</si>
  <si>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</si>
  <si>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</si>
  <si>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</si>
  <si>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</si>
  <si>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</si>
  <si>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</si>
  <si>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</si>
  <si>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</si>
  <si>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</si>
  <si>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</si>
  <si>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</si>
  <si>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</si>
  <si>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</si>
  <si>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</si>
  <si>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</si>
  <si>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</si>
  <si>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</si>
  <si>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</si>
  <si>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</si>
  <si>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</si>
  <si>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</si>
  <si>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</si>
  <si>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</si>
  <si>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</si>
  <si>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</si>
  <si>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</si>
  <si>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</si>
  <si>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</si>
  <si>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</si>
  <si>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</si>
  <si>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</si>
  <si>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</si>
  <si>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</si>
  <si>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</si>
  <si>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</si>
  <si>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</si>
  <si>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</si>
  <si>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</si>
  <si>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</si>
  <si>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</si>
  <si>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</si>
  <si>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</si>
  <si>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</si>
  <si>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</si>
  <si>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</si>
  <si>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</si>
  <si>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</si>
  <si>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</si>
  <si>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</si>
  <si>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</si>
  <si>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</si>
  <si>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</si>
  <si>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</si>
  <si>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</si>
  <si>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</si>
  <si>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</si>
  <si>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</si>
  <si>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</si>
  <si>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</si>
  <si>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</si>
  <si>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</si>
  <si>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</si>
  <si>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</si>
  <si>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</si>
  <si>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</si>
  <si>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</si>
  <si>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</si>
  <si>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</si>
  <si>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</si>
  <si>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</si>
  <si>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</si>
  <si>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</si>
  <si>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</si>
  <si>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</si>
  <si>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</si>
  <si>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</si>
  <si>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</si>
  <si>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</si>
  <si>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</si>
  <si>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</si>
  <si>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</si>
  <si>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</si>
  <si>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</si>
  <si>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</si>
  <si>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</si>
  <si>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</si>
  <si>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</si>
  <si>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</si>
  <si>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</si>
  <si>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</si>
  <si>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</si>
  <si>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</si>
  <si>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</si>
  <si>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</si>
  <si>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</si>
  <si>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</si>
  <si>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</si>
  <si>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</si>
  <si>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</si>
  <si>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</si>
  <si>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</si>
  <si>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</si>
  <si>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</si>
  <si>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</si>
  <si>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</si>
  <si>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</si>
  <si>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</si>
  <si>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</si>
  <si>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</si>
  <si>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</si>
  <si>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</si>
  <si>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</si>
  <si>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</si>
  <si>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</si>
  <si>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</si>
  <si>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</si>
  <si>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</si>
  <si>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</si>
  <si>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</si>
  <si>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</si>
  <si>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</si>
  <si>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</si>
  <si>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</si>
  <si>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</si>
  <si>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</si>
  <si>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</si>
  <si>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</si>
  <si>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</si>
  <si>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</si>
  <si>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</si>
  <si>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</si>
  <si>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</si>
  <si>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</si>
  <si>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</si>
  <si>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</si>
  <si>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</si>
  <si>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</si>
  <si>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</si>
  <si>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</si>
  <si>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</si>
  <si>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</si>
  <si>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</si>
  <si>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</si>
  <si>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</si>
  <si>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</si>
  <si>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</si>
  <si>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</si>
  <si>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</si>
  <si>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</si>
  <si>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</si>
  <si>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</si>
  <si>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</si>
  <si>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</si>
  <si>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</si>
  <si>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</si>
  <si>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</si>
  <si>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</si>
  <si>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</si>
  <si>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</si>
  <si>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</si>
  <si>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</si>
  <si>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</si>
  <si>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</si>
  <si>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</si>
  <si>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</si>
  <si>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</si>
  <si>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</si>
  <si>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</si>
  <si>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</si>
  <si>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</si>
  <si>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</si>
  <si>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</si>
  <si>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</si>
  <si>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</si>
  <si>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</si>
  <si>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</si>
  <si>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</si>
  <si>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</si>
  <si>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</si>
  <si>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</si>
  <si>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</si>
  <si>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</si>
  <si>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</si>
  <si>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</si>
  <si>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</si>
  <si>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</si>
  <si>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</si>
  <si>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</si>
  <si>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</si>
  <si>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</si>
  <si>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</si>
  <si>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</si>
  <si>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</si>
  <si>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</si>
  <si>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</si>
  <si>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</si>
  <si>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</si>
  <si>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</si>
  <si>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</si>
  <si>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</si>
  <si>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</si>
  <si>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</si>
  <si>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</si>
  <si>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</si>
  <si>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</si>
  <si>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</si>
  <si>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</si>
  <si>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</si>
  <si>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</si>
  <si>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</si>
  <si>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</si>
  <si>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</si>
  <si>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</si>
  <si>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</si>
  <si>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</si>
  <si>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</si>
  <si>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</si>
  <si>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</si>
  <si>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</si>
  <si>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</si>
  <si>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</si>
  <si>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</si>
  <si>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</si>
  <si>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</si>
  <si>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</si>
  <si>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</si>
  <si>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</si>
  <si>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</si>
  <si>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</si>
  <si>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</si>
  <si>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</si>
  <si>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</si>
  <si>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</si>
  <si>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</si>
  <si>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</si>
  <si>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</si>
  <si>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</si>
  <si>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</si>
  <si>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</si>
  <si>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</si>
  <si>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</si>
  <si>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</si>
  <si>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</si>
  <si>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</si>
  <si>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</si>
  <si>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</si>
  <si>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</si>
  <si>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</si>
  <si>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</si>
  <si>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</si>
  <si>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</si>
  <si>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</si>
  <si>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</si>
  <si>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</si>
  <si>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</si>
  <si>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</si>
  <si>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</si>
  <si>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</si>
  <si>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</si>
  <si>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</si>
  <si>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</si>
  <si>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</si>
  <si>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</si>
  <si>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</si>
  <si>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</si>
  <si>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</si>
  <si>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</si>
  <si>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</si>
  <si>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</si>
  <si>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</si>
  <si>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</si>
  <si>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</si>
  <si>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</si>
  <si>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</si>
  <si>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</si>
  <si>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</si>
  <si>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</si>
  <si>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</si>
  <si>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</si>
  <si>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</si>
  <si>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</si>
  <si>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</si>
  <si>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</si>
  <si>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</si>
  <si>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</si>
  <si>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</si>
  <si>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</si>
  <si>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</si>
  <si>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</si>
  <si>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</si>
  <si>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</si>
  <si>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</si>
  <si>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</si>
  <si>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</si>
  <si>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</si>
  <si>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</si>
  <si>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</si>
  <si>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</si>
  <si>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</si>
  <si>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</si>
  <si>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</si>
  <si>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</si>
  <si>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</si>
  <si>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</si>
  <si>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</si>
  <si>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</si>
  <si>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</si>
  <si>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</si>
  <si>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</si>
  <si>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</si>
  <si>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</si>
  <si>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</si>
  <si>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</si>
  <si>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</si>
  <si>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</si>
  <si>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</si>
  <si>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</si>
  <si>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</si>
  <si>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</si>
  <si>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</si>
  <si>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</si>
  <si>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</si>
  <si>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</si>
  <si>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</si>
  <si>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</si>
  <si>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</si>
  <si>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</si>
  <si>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</si>
  <si>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</si>
  <si>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</si>
  <si>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</si>
  <si>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</si>
  <si>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</si>
  <si>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</si>
  <si>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</si>
  <si>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</si>
  <si>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</si>
  <si>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</si>
  <si>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</si>
  <si>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</si>
  <si>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</si>
  <si>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</si>
  <si>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</si>
  <si>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</si>
  <si>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</si>
  <si>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</si>
  <si>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</si>
  <si>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</si>
  <si>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</si>
  <si>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</si>
  <si>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</si>
  <si>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</si>
  <si>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</si>
  <si>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</si>
  <si>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</si>
  <si>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</si>
  <si>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</si>
  <si>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</si>
  <si>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</si>
  <si>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</si>
  <si>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</si>
  <si>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</si>
  <si>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</si>
  <si>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</si>
  <si>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</si>
  <si>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</si>
  <si>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</si>
  <si>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</si>
  <si>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</si>
  <si>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</si>
  <si>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</si>
  <si>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</si>
  <si>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</si>
  <si>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</si>
  <si>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</si>
  <si>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</si>
  <si>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</si>
  <si>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</si>
  <si>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</si>
  <si>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</si>
  <si>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</si>
  <si>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</si>
  <si>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</si>
  <si>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</si>
  <si>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</si>
  <si>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</si>
  <si>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</si>
  <si>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</si>
  <si>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</si>
  <si>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</si>
  <si>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</si>
  <si>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</si>
  <si>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</si>
  <si>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</si>
  <si>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</si>
  <si>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</si>
  <si>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</si>
  <si>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</si>
  <si>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</si>
  <si>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</si>
  <si>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</si>
  <si>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</si>
  <si>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</si>
  <si>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</si>
  <si>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</si>
  <si>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</si>
  <si>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</si>
  <si>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</si>
  <si>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</si>
  <si>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</si>
  <si>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</si>
  <si>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</si>
  <si>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</si>
  <si>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</si>
  <si>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</si>
  <si>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</si>
  <si>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</si>
  <si>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</si>
  <si>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</si>
  <si>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</si>
  <si>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</si>
  <si>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</si>
  <si>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</si>
  <si>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</si>
  <si>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</si>
  <si>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</si>
  <si>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</si>
  <si>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</si>
  <si>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</si>
  <si>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</si>
  <si>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</si>
  <si>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</si>
  <si>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</si>
  <si>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</si>
  <si>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</si>
  <si>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</si>
  <si>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</si>
  <si>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</si>
  <si>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</si>
  <si>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</si>
  <si>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</si>
  <si>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</si>
  <si>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</si>
  <si>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</si>
  <si>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</si>
  <si>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</si>
  <si>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</si>
  <si>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</si>
  <si>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</si>
  <si>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</si>
  <si>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</si>
  <si>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</si>
  <si>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</si>
  <si>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</si>
  <si>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</si>
  <si>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</si>
  <si>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</si>
  <si>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</si>
  <si>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</si>
  <si>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</si>
  <si>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</si>
  <si>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</si>
  <si>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</si>
  <si>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</si>
  <si>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</si>
  <si>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</si>
  <si>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</si>
  <si>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</si>
  <si>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</si>
  <si>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</si>
  <si>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</si>
  <si>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</si>
  <si>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</si>
  <si>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</si>
  <si>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</si>
  <si>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</si>
  <si>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</si>
  <si>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</si>
  <si>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</si>
  <si>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</si>
  <si>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</si>
  <si>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</si>
  <si>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</si>
  <si>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</si>
  <si>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</si>
  <si>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</si>
  <si>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</si>
  <si>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</si>
  <si>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</si>
  <si>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</si>
  <si>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</si>
  <si>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</si>
  <si>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</si>
  <si>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</si>
  <si>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</si>
  <si>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</si>
  <si>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</si>
  <si>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</si>
  <si>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</si>
  <si>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</si>
  <si>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</si>
  <si>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</si>
  <si>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</si>
  <si>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</si>
  <si>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</si>
  <si>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</si>
  <si>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</si>
  <si>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</si>
  <si>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</si>
  <si>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</si>
  <si>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</si>
  <si>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</si>
  <si>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</si>
  <si>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</si>
  <si>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</si>
  <si>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</si>
  <si>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</si>
  <si>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</si>
  <si>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</si>
  <si>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</si>
  <si>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</si>
  <si>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</si>
  <si>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</si>
  <si>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</si>
  <si>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</si>
  <si>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</si>
  <si>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</si>
  <si>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</si>
  <si>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</si>
  <si>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</si>
  <si>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</si>
  <si>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</si>
  <si>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</si>
  <si>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</si>
  <si>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</si>
  <si>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</si>
  <si>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</si>
  <si>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</si>
  <si>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</si>
  <si>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</si>
  <si>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</si>
  <si>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</si>
  <si>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</si>
  <si>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</si>
  <si>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</si>
  <si>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</si>
  <si>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</si>
  <si>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</si>
  <si>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</si>
  <si>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</si>
  <si>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</si>
  <si>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</si>
  <si>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</si>
  <si>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</si>
  <si>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</si>
  <si>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</si>
  <si>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</si>
  <si>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</si>
  <si>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</si>
  <si>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</si>
  <si>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</si>
  <si>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</si>
  <si>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</si>
  <si>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</si>
  <si>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</si>
  <si>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</si>
  <si>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</si>
  <si>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</si>
  <si>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</si>
  <si>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</si>
  <si>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</si>
  <si>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</si>
  <si>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</si>
  <si>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</si>
  <si>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</si>
  <si>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</si>
  <si>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</si>
  <si>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</si>
  <si>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</si>
  <si>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</si>
  <si>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</si>
  <si>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</si>
  <si>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</si>
  <si>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</si>
  <si>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</si>
  <si>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</si>
  <si>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</si>
  <si>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</si>
  <si>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</si>
  <si>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</si>
  <si>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</si>
  <si>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</si>
  <si>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</si>
  <si>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</si>
  <si>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</si>
  <si>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</si>
  <si>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</si>
  <si>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</si>
  <si>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</si>
  <si>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</si>
  <si>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</si>
  <si>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</si>
  <si>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</si>
  <si>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</si>
  <si>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</si>
  <si>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</si>
  <si>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</si>
  <si>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</si>
  <si>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</si>
  <si>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</si>
  <si>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</si>
  <si>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</si>
  <si>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</si>
  <si>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</si>
  <si>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</si>
  <si>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</si>
  <si>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</si>
  <si>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</si>
  <si>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</si>
  <si>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</si>
  <si>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</si>
  <si>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</si>
  <si>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</si>
  <si>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</si>
  <si>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</si>
  <si>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</si>
  <si>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</si>
  <si>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</si>
  <si>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</si>
  <si>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</si>
  <si>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</si>
  <si>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</si>
  <si>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</si>
  <si>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</si>
  <si>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</si>
  <si>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</si>
  <si>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</si>
  <si>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</si>
  <si>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</si>
  <si>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</si>
  <si>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</si>
  <si>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</si>
  <si>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</si>
  <si>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</si>
  <si>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</si>
  <si>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</si>
  <si>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</si>
  <si>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</si>
  <si>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</si>
  <si>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</si>
  <si>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</si>
  <si>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</si>
  <si>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</si>
  <si>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</si>
  <si>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</si>
  <si>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</si>
  <si>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</si>
  <si>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</si>
  <si>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</si>
  <si>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</si>
  <si>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</si>
  <si>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</si>
  <si>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</si>
  <si>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</si>
  <si>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</si>
  <si>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</si>
  <si>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</si>
  <si>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</si>
  <si>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</si>
  <si>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</si>
  <si>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</si>
  <si>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</si>
  <si>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</si>
  <si>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</si>
  <si>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</si>
  <si>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</si>
  <si>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</si>
  <si>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</si>
  <si>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</si>
  <si>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</si>
  <si>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</si>
  <si>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</si>
  <si>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</si>
  <si>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</si>
  <si>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</si>
  <si>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</si>
  <si>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</si>
  <si>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</si>
  <si>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</si>
  <si>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</si>
  <si>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</si>
  <si>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</si>
  <si>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</si>
  <si>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</si>
  <si>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</si>
  <si>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</si>
  <si>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</si>
  <si>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</si>
  <si>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</si>
  <si>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</si>
  <si>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</si>
  <si>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</si>
  <si>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</si>
  <si>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</si>
  <si>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</si>
  <si>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</si>
  <si>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</si>
  <si>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</si>
  <si>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</si>
  <si>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</si>
  <si>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</si>
  <si>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</si>
  <si>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</si>
  <si>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</si>
  <si>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</si>
  <si>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</si>
  <si>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</si>
  <si>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</si>
  <si>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</si>
  <si>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</si>
  <si>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</si>
  <si>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</si>
  <si>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</si>
  <si>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</si>
  <si>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</si>
  <si>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</si>
  <si>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</si>
  <si>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</si>
  <si>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</si>
  <si>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</si>
  <si>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</si>
  <si>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</si>
  <si>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</si>
  <si>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</si>
  <si>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</si>
  <si>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</si>
  <si>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</si>
  <si>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</si>
  <si>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</si>
  <si>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</si>
  <si>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</si>
  <si>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</si>
  <si>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</si>
  <si>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</si>
  <si>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</si>
  <si>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</si>
  <si>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</si>
  <si>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</si>
  <si>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</si>
  <si>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</si>
  <si>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</si>
  <si>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</si>
  <si>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</si>
  <si>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</si>
  <si>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</si>
  <si>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</si>
  <si>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</si>
  <si>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</si>
  <si>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</si>
  <si>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</si>
  <si>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</si>
  <si>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</si>
  <si>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</si>
  <si>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</si>
  <si>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</si>
  <si>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</si>
  <si>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</si>
  <si>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</si>
  <si>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</si>
  <si>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</si>
  <si>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</si>
  <si>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</si>
  <si>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</si>
  <si>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</si>
  <si>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</si>
  <si>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</si>
  <si>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</si>
  <si>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</si>
  <si>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</si>
  <si>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</si>
  <si>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</si>
  <si>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</si>
  <si>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</si>
  <si>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</si>
  <si>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</si>
  <si>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</si>
  <si>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</si>
  <si>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</si>
  <si>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</si>
  <si>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</si>
  <si>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</si>
  <si>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</si>
  <si>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</si>
  <si>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</si>
  <si>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</si>
  <si>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</si>
  <si>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</si>
  <si>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</si>
  <si>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</si>
  <si>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</si>
  <si>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</si>
  <si>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</si>
  <si>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</si>
  <si>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</si>
  <si>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</si>
  <si>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</si>
  <si>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</si>
  <si>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</si>
  <si>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</si>
  <si>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</si>
  <si>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</si>
  <si>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</si>
  <si>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</si>
  <si>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</si>
  <si>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</si>
  <si>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</si>
  <si>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</si>
  <si>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</si>
  <si>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</si>
  <si>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</si>
  <si>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</si>
  <si>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</si>
  <si>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</si>
  <si>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</si>
  <si>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</si>
  <si>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</si>
  <si>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</si>
  <si>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</si>
  <si>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</si>
  <si>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</si>
  <si>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</si>
  <si>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</si>
  <si>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</si>
  <si>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</si>
  <si>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</si>
  <si>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</si>
  <si>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</si>
  <si>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</si>
  <si>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</si>
  <si>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</si>
  <si>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</si>
  <si>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</si>
  <si>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</si>
  <si>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</si>
  <si>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</si>
  <si>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</si>
  <si>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</si>
  <si>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</si>
  <si>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</si>
  <si>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</si>
  <si>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</si>
  <si>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</si>
  <si>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</si>
  <si>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</si>
  <si>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</si>
  <si>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</si>
  <si>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</si>
  <si>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</si>
  <si>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</si>
  <si>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</si>
  <si>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</si>
  <si>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</si>
  <si>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</si>
  <si>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</si>
  <si>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</si>
  <si>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</si>
  <si>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</si>
  <si>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</si>
  <si>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</si>
  <si>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</si>
  <si>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</si>
  <si>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</si>
  <si>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</si>
  <si>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</si>
  <si>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</si>
  <si>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</si>
  <si>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</si>
  <si>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</si>
  <si>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</si>
  <si>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</si>
  <si>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</si>
  <si>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</si>
  <si>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</si>
  <si>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</si>
  <si>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</si>
  <si>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</si>
  <si>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</si>
  <si>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</si>
  <si>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</si>
  <si>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</si>
  <si>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</si>
  <si>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</si>
  <si>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</si>
  <si>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</si>
  <si>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</si>
  <si>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</si>
  <si>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</si>
  <si>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</si>
  <si>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</si>
  <si>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</si>
  <si>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</si>
  <si>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</si>
  <si>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</si>
  <si>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</si>
  <si>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</si>
  <si>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</si>
  <si>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</si>
  <si>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</si>
  <si>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</si>
  <si>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</si>
  <si>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</si>
  <si>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</si>
  <si>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</si>
  <si>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</si>
  <si>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</si>
  <si>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</si>
  <si>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</si>
  <si>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</si>
  <si>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</si>
  <si>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</si>
  <si>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</si>
  <si>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</si>
  <si>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</si>
  <si>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</si>
  <si>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</si>
  <si>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</si>
  <si>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</si>
  <si>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</si>
  <si>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</si>
  <si>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</si>
  <si>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</si>
  <si>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</si>
  <si>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</si>
  <si>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</si>
  <si>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</si>
  <si>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</si>
  <si>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</si>
  <si>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</si>
  <si>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</si>
  <si>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</si>
  <si>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</si>
  <si>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</si>
  <si>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</si>
  <si>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</si>
  <si>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</si>
  <si>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</si>
  <si>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</si>
  <si>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</si>
  <si>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</si>
  <si>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</si>
  <si>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</si>
  <si>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</si>
  <si>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</si>
  <si>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</si>
  <si>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</si>
  <si>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</si>
  <si>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</si>
  <si>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</si>
  <si>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</si>
  <si>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</si>
  <si>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</si>
  <si>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</si>
  <si>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</si>
  <si>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</si>
  <si>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</si>
  <si>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</si>
  <si>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</si>
  <si>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</si>
  <si>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</si>
  <si>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</si>
  <si>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</si>
  <si>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</si>
  <si>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</si>
  <si>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</si>
  <si>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</si>
  <si>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</si>
  <si>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</si>
  <si>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</si>
  <si>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</si>
  <si>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</si>
  <si>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</si>
  <si>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</si>
  <si>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</si>
  <si>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</si>
  <si>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</si>
  <si>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</si>
  <si>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</si>
  <si>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</si>
  <si>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</si>
  <si>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</si>
  <si>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</si>
  <si>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</si>
  <si>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</si>
  <si>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</si>
  <si>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</si>
  <si>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</si>
  <si>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</si>
  <si>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</si>
  <si>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</si>
  <si>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</si>
  <si>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</si>
  <si>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</si>
  <si>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</si>
  <si>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</si>
  <si>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</si>
  <si>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</si>
  <si>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</si>
  <si>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</si>
  <si>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</si>
  <si>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</si>
  <si>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</si>
  <si>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</si>
  <si>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</si>
  <si>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</si>
  <si>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</si>
  <si>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</si>
  <si>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</si>
  <si>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</si>
  <si>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</si>
  <si>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</si>
  <si>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</si>
  <si>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</si>
  <si>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</si>
  <si>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</si>
  <si>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</si>
  <si>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</si>
  <si>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</si>
  <si>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</si>
  <si>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</si>
  <si>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</si>
  <si>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</si>
  <si>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</si>
  <si>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</si>
  <si>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</si>
  <si>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</si>
  <si>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</si>
  <si>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</si>
  <si>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</si>
  <si>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</si>
  <si>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</si>
  <si>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</si>
  <si>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</si>
  <si>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</si>
  <si>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</si>
  <si>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</si>
  <si>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</si>
  <si>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</si>
  <si>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</si>
  <si>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</si>
  <si>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</si>
  <si>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</si>
  <si>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</si>
  <si>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</si>
  <si>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</si>
  <si>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</si>
  <si>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</si>
  <si>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</si>
  <si>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</si>
  <si>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</si>
  <si>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</si>
  <si>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</si>
  <si>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</si>
  <si>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</si>
  <si>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</si>
  <si>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</si>
  <si>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</si>
  <si>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</si>
  <si>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</si>
  <si>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</si>
  <si>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</si>
  <si>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</si>
  <si>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</si>
  <si>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</si>
  <si>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</si>
  <si>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</si>
  <si>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</si>
  <si>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</si>
  <si>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</si>
  <si>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</si>
  <si>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</si>
  <si>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</si>
  <si>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</si>
  <si>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</si>
  <si>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</si>
  <si>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</si>
  <si>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</si>
  <si>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</si>
  <si>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</si>
  <si>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</si>
  <si>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</si>
  <si>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</si>
  <si>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</si>
  <si>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</si>
  <si>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</si>
  <si>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</si>
  <si>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</si>
  <si>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</si>
  <si>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</si>
  <si>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</si>
  <si>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</si>
  <si>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</si>
  <si>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</si>
  <si>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</si>
  <si>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</si>
  <si>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</si>
  <si>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</si>
  <si>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</si>
  <si>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</si>
  <si>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</si>
  <si>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</si>
  <si>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</si>
  <si>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</si>
  <si>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</si>
  <si>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</si>
  <si>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</si>
  <si>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</si>
  <si>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</si>
  <si>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</si>
  <si>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</si>
  <si>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</si>
  <si>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</si>
  <si>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</si>
  <si>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</si>
  <si>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</si>
  <si>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</si>
  <si>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</si>
  <si>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</si>
  <si>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</si>
  <si>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</si>
  <si>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</si>
  <si>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</si>
  <si>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</si>
  <si>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</si>
  <si>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</si>
  <si>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</si>
  <si>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</si>
  <si>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</si>
  <si>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</si>
  <si>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</si>
  <si>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</si>
  <si>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</si>
  <si>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</si>
  <si>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</si>
  <si>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</si>
  <si>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</si>
  <si>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</si>
  <si>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</si>
  <si>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</si>
  <si>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</si>
  <si>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</si>
  <si>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</si>
  <si>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</si>
  <si>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</si>
  <si>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</si>
  <si>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</si>
  <si>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</si>
  <si>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</si>
  <si>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</si>
  <si>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</si>
  <si>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</si>
  <si>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</si>
  <si>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</si>
  <si>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</si>
  <si>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</si>
  <si>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</si>
  <si>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</si>
  <si>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</si>
  <si>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</si>
  <si>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</si>
  <si>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</si>
  <si>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</si>
  <si>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</si>
  <si>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</si>
  <si>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</si>
  <si>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</si>
  <si>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</si>
  <si>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</si>
  <si>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</si>
  <si>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</si>
  <si>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</si>
  <si>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</si>
  <si>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</si>
  <si>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</si>
  <si>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</si>
  <si>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</si>
  <si>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</si>
  <si>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</si>
  <si>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</si>
  <si>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</si>
  <si>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</si>
  <si>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</si>
  <si>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</si>
  <si>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</si>
  <si>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</si>
  <si>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</si>
  <si>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</si>
  <si>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</si>
  <si>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</si>
  <si>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</si>
  <si>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</si>
  <si>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</si>
  <si>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</si>
  <si>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</si>
  <si>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</si>
  <si>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</si>
  <si>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</si>
  <si>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</si>
  <si>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</si>
  <si>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</si>
  <si>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</si>
  <si>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</si>
  <si>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</si>
  <si>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</si>
  <si>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</si>
  <si>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</si>
  <si>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</si>
  <si>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</si>
  <si>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</si>
  <si>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</si>
  <si>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</si>
  <si>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</si>
  <si>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</si>
  <si>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</si>
  <si>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</si>
  <si>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</si>
  <si>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</si>
  <si>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</si>
  <si>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</si>
  <si>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</si>
  <si>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</si>
  <si>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</si>
  <si>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</si>
  <si>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</si>
  <si>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</si>
  <si>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</si>
  <si>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</si>
  <si>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</si>
  <si>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</si>
  <si>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</si>
  <si>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</si>
  <si>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</si>
  <si>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</si>
  <si>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</si>
  <si>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</si>
  <si>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</si>
  <si>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</si>
  <si>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</si>
  <si>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</si>
  <si>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</si>
  <si>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</si>
  <si>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</si>
  <si>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</si>
  <si>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</si>
  <si>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</si>
  <si>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</si>
  <si>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</si>
  <si>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</si>
  <si>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</si>
  <si>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</si>
  <si>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</si>
  <si>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</si>
  <si>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</si>
  <si>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</si>
  <si>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</si>
  <si>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</si>
  <si>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</si>
  <si>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</si>
  <si>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</si>
  <si>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</si>
  <si>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</si>
  <si>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</si>
  <si>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</si>
  <si>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</si>
  <si>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</si>
  <si>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</si>
  <si>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</si>
  <si>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</si>
  <si>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</si>
  <si>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</si>
  <si>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</si>
  <si>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</si>
  <si>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</si>
  <si>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</si>
  <si>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</si>
  <si>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</si>
  <si>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</si>
  <si>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</si>
  <si>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</si>
  <si>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</si>
  <si>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</si>
  <si>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</si>
  <si>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</si>
  <si>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</si>
  <si>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</si>
  <si>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</si>
  <si>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</si>
  <si>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</si>
  <si>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</si>
  <si>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</si>
  <si>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</si>
  <si>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</si>
  <si>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</si>
  <si>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</si>
  <si>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</si>
  <si>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</si>
  <si>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</si>
  <si>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</si>
  <si>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</si>
  <si>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</si>
  <si>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</si>
  <si>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</si>
  <si>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</si>
  <si>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</si>
  <si>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</si>
  <si>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</si>
  <si>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</si>
  <si>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</si>
  <si>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</si>
  <si>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</si>
  <si>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</si>
  <si>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</si>
  <si>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</si>
  <si>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</si>
  <si>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</si>
  <si>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</si>
  <si>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</si>
  <si>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</si>
  <si>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</si>
  <si>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</si>
  <si>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</si>
  <si>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</si>
  <si>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</si>
  <si>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</si>
  <si>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</si>
  <si>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</si>
  <si>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</si>
  <si>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</si>
  <si>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</si>
  <si>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</si>
  <si>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</si>
  <si>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</si>
  <si>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</si>
  <si>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</si>
  <si>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</si>
  <si>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</si>
  <si>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</si>
  <si>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</si>
  <si>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</si>
  <si>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</si>
  <si>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</si>
  <si>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</si>
  <si>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</si>
  <si>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</si>
  <si>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</si>
  <si>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</si>
  <si>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</si>
  <si>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</si>
  <si>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</si>
  <si>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</si>
  <si>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</si>
  <si>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</si>
  <si>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</si>
  <si>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</si>
  <si>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</si>
  <si>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</si>
  <si>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</si>
  <si>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</si>
  <si>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</si>
  <si>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</si>
  <si>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</si>
  <si>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</si>
  <si>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</si>
  <si>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</si>
  <si>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</si>
  <si>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</si>
  <si>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</si>
  <si>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</si>
  <si>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</si>
  <si>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</si>
  <si>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</si>
  <si>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</si>
  <si>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</si>
  <si>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</si>
  <si>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</si>
  <si>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</si>
  <si>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</si>
  <si>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</si>
  <si>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</si>
  <si>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</si>
  <si>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</si>
  <si>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</si>
  <si>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</si>
  <si>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</si>
  <si>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</si>
  <si>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</si>
  <si>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</si>
  <si>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</si>
  <si>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</si>
  <si>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</si>
  <si>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</si>
  <si>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</si>
  <si>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</si>
  <si>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</si>
  <si>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</si>
  <si>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</si>
  <si>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</si>
  <si>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</si>
  <si>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</si>
  <si>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</si>
  <si>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</si>
  <si>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</si>
  <si>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</si>
  <si>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</si>
  <si>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</si>
  <si>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</si>
  <si>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</si>
  <si>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</si>
  <si>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</si>
  <si>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</si>
  <si>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</si>
  <si>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</si>
  <si>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</si>
  <si>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</si>
  <si>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</si>
  <si>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</si>
  <si>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</si>
  <si>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</si>
  <si>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</si>
  <si>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</si>
  <si>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</si>
  <si>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</si>
  <si>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</si>
  <si>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</si>
  <si>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</si>
  <si>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</si>
  <si>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</si>
  <si>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</si>
  <si>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</si>
  <si>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</si>
  <si>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</si>
  <si>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</si>
  <si>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</si>
  <si>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</si>
  <si>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</si>
  <si>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</si>
  <si>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</si>
  <si>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</si>
  <si>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</si>
  <si>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</si>
  <si>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</si>
  <si>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</si>
  <si>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</si>
  <si>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</si>
  <si>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</si>
  <si>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</si>
  <si>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</si>
  <si>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</si>
  <si>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</si>
  <si>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</si>
  <si>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</si>
  <si>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</si>
  <si>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</si>
  <si>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</si>
  <si>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</si>
  <si>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</si>
  <si>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</si>
  <si>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</si>
  <si>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</si>
  <si>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</si>
  <si>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</si>
  <si>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</si>
  <si>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</si>
  <si>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</si>
  <si>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</si>
  <si>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</si>
  <si>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</si>
  <si>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</si>
  <si>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</si>
  <si>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</si>
  <si>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</si>
  <si>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</si>
  <si>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</si>
  <si>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</si>
  <si>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</si>
  <si>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</si>
  <si>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</si>
  <si>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</si>
  <si>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</si>
  <si>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</si>
  <si>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</si>
  <si>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</si>
  <si>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</si>
  <si>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</si>
  <si>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</si>
  <si>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</si>
  <si>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</si>
  <si>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</si>
  <si>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</si>
  <si>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</si>
  <si>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</si>
  <si>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</si>
  <si>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</si>
  <si>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</si>
  <si>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</si>
  <si>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</si>
  <si>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</si>
  <si>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</si>
  <si>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</si>
  <si>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</si>
  <si>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</si>
  <si>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</si>
  <si>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</si>
  <si>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</si>
  <si>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</si>
  <si>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</si>
  <si>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</si>
  <si>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</si>
  <si>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</si>
  <si>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</si>
  <si>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</si>
  <si>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</si>
  <si>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</si>
  <si>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</si>
  <si>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</si>
  <si>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</si>
  <si>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</si>
  <si>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</si>
  <si>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</si>
  <si>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</si>
  <si>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</si>
  <si>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</si>
  <si>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</si>
  <si>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</si>
  <si>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</si>
  <si>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</si>
  <si>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</si>
  <si>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</si>
  <si>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</si>
  <si>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</si>
  <si>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</si>
  <si>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</si>
  <si>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</si>
  <si>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</si>
  <si>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</si>
  <si>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</si>
  <si>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</si>
  <si>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</si>
  <si>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</si>
  <si>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</si>
  <si>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</si>
  <si>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</si>
  <si>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</si>
  <si>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</si>
  <si>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</si>
  <si>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</si>
  <si>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</si>
  <si>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</si>
  <si>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</si>
  <si>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</si>
  <si>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</si>
  <si>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</si>
  <si>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</si>
  <si>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</si>
  <si>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</si>
  <si>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</si>
  <si>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</si>
  <si>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</si>
  <si>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</si>
  <si>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</si>
  <si>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</si>
  <si>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</si>
  <si>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</si>
  <si>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</si>
  <si>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</si>
  <si>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</si>
  <si>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</si>
  <si>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</si>
  <si>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</si>
  <si>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</si>
  <si>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</si>
  <si>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</si>
  <si>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</si>
  <si>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</si>
  <si>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</si>
  <si>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</si>
  <si>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</si>
  <si>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</si>
  <si>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</si>
  <si>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</si>
  <si>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</si>
  <si>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</si>
  <si>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</si>
  <si>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</si>
  <si>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</si>
  <si>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</si>
  <si>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</si>
  <si>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</si>
  <si>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</si>
  <si>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</si>
  <si>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</si>
  <si>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</si>
  <si>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</si>
  <si>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</si>
  <si>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</si>
  <si>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</si>
  <si>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</si>
  <si>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</si>
  <si>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</si>
  <si>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</si>
  <si>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</si>
  <si>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</si>
  <si>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</si>
  <si>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</si>
  <si>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</si>
  <si>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</si>
  <si>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</si>
  <si>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</si>
  <si>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</si>
  <si>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</si>
  <si>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</si>
  <si>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</si>
  <si>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</si>
  <si>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</si>
  <si>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</si>
  <si>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</si>
  <si>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</si>
  <si>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</si>
  <si>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</si>
  <si>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</si>
  <si>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</si>
  <si>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</si>
  <si>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</si>
  <si>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</si>
  <si>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</si>
  <si>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</si>
  <si>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</si>
  <si>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</si>
  <si>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</si>
  <si>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</si>
  <si>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</si>
  <si>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</si>
  <si>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</si>
  <si>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</si>
  <si>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</si>
  <si>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</si>
  <si>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</si>
  <si>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</si>
  <si>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</si>
  <si>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</si>
  <si>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</si>
  <si>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</si>
  <si>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</si>
  <si>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</si>
  <si>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</si>
  <si>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</si>
  <si>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</si>
  <si>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</si>
  <si>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</si>
  <si>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</si>
  <si>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</si>
  <si>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</si>
  <si>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</si>
  <si>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</si>
  <si>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</si>
  <si>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</si>
  <si>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</si>
  <si>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</si>
  <si>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</si>
  <si>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</si>
  <si>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</si>
  <si>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</si>
  <si>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</si>
  <si>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</si>
  <si>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</si>
  <si>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</si>
  <si>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</si>
  <si>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</si>
  <si>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</si>
  <si>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</si>
  <si>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</si>
  <si>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</si>
  <si>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</si>
  <si>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</si>
  <si>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</si>
  <si>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</si>
  <si>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</si>
  <si>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</si>
  <si>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</si>
  <si>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</si>
  <si>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</si>
  <si>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</si>
  <si>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</si>
  <si>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</si>
  <si>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</si>
  <si>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</si>
  <si>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</si>
  <si>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</si>
  <si>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</si>
  <si>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</si>
  <si>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</si>
  <si>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</si>
  <si>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</si>
  <si>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</si>
  <si>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</si>
  <si>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</si>
  <si>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</si>
  <si>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</si>
  <si>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</si>
  <si>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</si>
  <si>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</si>
  <si>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</si>
  <si>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</si>
  <si>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</si>
  <si>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</si>
  <si>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</si>
  <si>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</si>
  <si>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</si>
  <si>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</si>
  <si>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</si>
  <si>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</si>
  <si>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</si>
  <si>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</si>
  <si>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</si>
  <si>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</si>
  <si>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</si>
  <si>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</si>
  <si>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</si>
  <si>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</si>
  <si>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</si>
  <si>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</si>
  <si>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</si>
  <si>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</si>
  <si>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</si>
  <si>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</si>
  <si>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</si>
  <si>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</si>
  <si>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</si>
  <si>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</si>
  <si>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</si>
  <si>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</si>
  <si>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</si>
  <si>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</si>
  <si>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</si>
  <si>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</si>
  <si>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</si>
  <si>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</si>
  <si>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</si>
  <si>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</si>
  <si>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</si>
  <si>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</si>
  <si>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</si>
  <si>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</si>
  <si>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</si>
  <si>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</si>
  <si>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</si>
  <si>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</si>
  <si>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</si>
  <si>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</si>
  <si>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</si>
  <si>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</si>
  <si>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</si>
  <si>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</si>
  <si>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</si>
  <si>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</si>
  <si>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</si>
  <si>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</si>
  <si>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</si>
  <si>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</si>
  <si>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</si>
  <si>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</si>
  <si>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</si>
  <si>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</si>
  <si>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</si>
  <si>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</si>
  <si>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</si>
  <si>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</si>
  <si>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</si>
  <si>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</si>
  <si>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</si>
  <si>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</si>
  <si>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</si>
  <si>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</si>
  <si>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</si>
  <si>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</si>
  <si>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</si>
  <si>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</si>
  <si>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</si>
  <si>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</si>
  <si>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</si>
  <si>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</si>
  <si>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</si>
  <si>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</si>
  <si>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</si>
  <si>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</si>
  <si>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</si>
  <si>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</si>
  <si>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</si>
  <si>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</si>
  <si>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</si>
  <si>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</si>
  <si>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</si>
  <si>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</si>
  <si>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</si>
  <si>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</si>
  <si>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</si>
  <si>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</si>
  <si>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</si>
  <si>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</si>
  <si>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</si>
  <si>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</si>
  <si>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</si>
  <si>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</si>
  <si>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</si>
  <si>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</si>
  <si>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</si>
  <si>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</si>
  <si>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</si>
  <si>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</si>
  <si>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</si>
  <si>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</si>
  <si>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</si>
  <si>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</si>
  <si>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</si>
  <si>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</si>
  <si>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</si>
  <si>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</si>
  <si>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</si>
  <si>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</si>
  <si>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</si>
  <si>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</si>
  <si>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</si>
  <si>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</si>
  <si>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</si>
  <si>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</si>
  <si>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</si>
  <si>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</si>
  <si>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</si>
  <si>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</si>
  <si>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</si>
  <si>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</si>
  <si>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</si>
  <si>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</si>
  <si>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</si>
  <si>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</si>
  <si>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</si>
  <si>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</si>
  <si>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</si>
  <si>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</si>
  <si>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</si>
  <si>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</si>
  <si>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</si>
  <si>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</si>
  <si>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</si>
  <si>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</si>
  <si>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</si>
  <si>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</si>
  <si>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</si>
  <si>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</si>
  <si>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</si>
  <si>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</si>
  <si>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</si>
  <si>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</si>
  <si>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</si>
  <si>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</si>
  <si>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</si>
  <si>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</si>
  <si>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</si>
  <si>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</si>
  <si>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</si>
  <si>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</si>
  <si>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</si>
  <si>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</si>
  <si>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</si>
  <si>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</si>
  <si>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</si>
  <si>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</si>
  <si>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</si>
  <si>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</si>
  <si>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</si>
  <si>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</si>
  <si>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</si>
  <si>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</si>
  <si>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</si>
  <si>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</si>
  <si>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</si>
  <si>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</si>
  <si>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</si>
  <si>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</si>
  <si>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</si>
  <si>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</si>
  <si>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</si>
  <si>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</si>
  <si>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</si>
  <si>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</si>
  <si>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</si>
  <si>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</si>
  <si>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</si>
  <si>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</si>
  <si>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</si>
  <si>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</si>
  <si>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</si>
  <si>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</si>
  <si>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</si>
  <si>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</si>
  <si>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</si>
  <si>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</si>
  <si>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</si>
  <si>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</si>
  <si>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</si>
  <si>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</si>
  <si>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</si>
  <si>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</si>
  <si>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</si>
  <si>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</si>
  <si>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</si>
  <si>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</si>
  <si>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</si>
  <si>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</si>
  <si>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</si>
  <si>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</si>
  <si>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</si>
  <si>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</si>
  <si>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</si>
  <si>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</si>
  <si>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</si>
  <si>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</si>
  <si>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</si>
  <si>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</si>
  <si>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</si>
  <si>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</si>
  <si>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</si>
  <si>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</si>
  <si>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</si>
  <si>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</si>
  <si>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</si>
  <si>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</si>
  <si>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</si>
  <si>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</si>
  <si>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</si>
  <si>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</si>
  <si>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</si>
  <si>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</si>
  <si>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</si>
  <si>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</si>
  <si>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</si>
  <si>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</si>
  <si>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</si>
  <si>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</si>
  <si>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</si>
  <si>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</si>
  <si>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</si>
  <si>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</si>
  <si>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</si>
  <si>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</si>
  <si>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</si>
  <si>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</si>
  <si>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</si>
  <si>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</si>
  <si>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</si>
  <si>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</si>
  <si>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</si>
  <si>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</si>
  <si>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</si>
  <si>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</si>
  <si>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</si>
  <si>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</si>
  <si>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</si>
  <si>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</si>
  <si>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</si>
  <si>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</si>
  <si>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</si>
  <si>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</si>
  <si>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</si>
  <si>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</si>
  <si>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</si>
  <si>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</si>
  <si>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</si>
  <si>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</si>
  <si>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</si>
  <si>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</si>
  <si>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</si>
  <si>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</si>
  <si>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</si>
  <si>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</si>
  <si>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</si>
  <si>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</si>
  <si>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</si>
  <si>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</si>
  <si>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</si>
  <si>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</si>
  <si>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</si>
  <si>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</si>
  <si>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</si>
  <si>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</si>
  <si>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</si>
  <si>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</si>
  <si>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</si>
  <si>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</si>
  <si>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</si>
  <si>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</si>
  <si>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</si>
  <si>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</si>
  <si>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</si>
  <si>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</si>
  <si>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</si>
  <si>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</si>
  <si>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</si>
  <si>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</si>
  <si>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</si>
  <si>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</si>
  <si>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</si>
  <si>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</si>
  <si>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</si>
  <si>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</si>
  <si>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</si>
  <si>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</si>
  <si>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</si>
  <si>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</si>
  <si>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</si>
  <si>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</si>
  <si>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</si>
  <si>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</si>
  <si>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</si>
  <si>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</si>
  <si>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</si>
  <si>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</si>
  <si>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</si>
  <si>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</si>
  <si>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</si>
  <si>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</si>
  <si>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</si>
  <si>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</si>
  <si>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</si>
  <si>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</si>
  <si>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</si>
  <si>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</si>
  <si>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</si>
  <si>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</si>
  <si>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</si>
  <si>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</si>
  <si>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</si>
  <si>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</si>
  <si>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</si>
  <si>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</si>
  <si>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</si>
  <si>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</si>
  <si>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</si>
  <si>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</si>
  <si>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</si>
  <si>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</si>
  <si>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</si>
  <si>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</si>
  <si>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</si>
  <si>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</si>
  <si>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</si>
  <si>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</si>
  <si>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</si>
  <si>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</si>
  <si>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</si>
  <si>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</si>
  <si>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</si>
  <si>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</si>
  <si>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</si>
  <si>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</si>
  <si>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</si>
  <si>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</si>
  <si>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</si>
  <si>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</si>
  <si>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</si>
  <si>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</si>
  <si>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</si>
  <si>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</si>
  <si>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</si>
  <si>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</si>
  <si>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</si>
  <si>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</si>
  <si>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</si>
  <si>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</si>
  <si>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</si>
  <si>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</si>
  <si>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</si>
  <si>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</si>
  <si>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</si>
  <si>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</si>
  <si>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</si>
  <si>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</si>
  <si>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</si>
  <si>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</si>
  <si>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</si>
  <si>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</si>
  <si>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</si>
  <si>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</si>
  <si>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</si>
  <si>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</si>
  <si>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</si>
  <si>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</si>
  <si>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</si>
  <si>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</si>
  <si>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</si>
  <si>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</si>
  <si>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</si>
  <si>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</si>
  <si>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</si>
  <si>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</si>
  <si>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</si>
  <si>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</si>
  <si>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</si>
  <si>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</si>
  <si>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</si>
  <si>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</si>
  <si>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</si>
  <si>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</si>
  <si>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</si>
  <si>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</si>
  <si>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</si>
  <si>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</si>
  <si>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</si>
  <si>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</si>
  <si>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</si>
  <si>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</si>
  <si>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</si>
  <si>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</si>
  <si>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</si>
  <si>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</si>
  <si>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</si>
  <si>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</si>
  <si>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</si>
  <si>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</si>
  <si>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</si>
  <si>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</si>
  <si>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</si>
  <si>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</si>
  <si>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</si>
  <si>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</si>
  <si>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</si>
  <si>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</si>
  <si>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</si>
  <si>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</si>
  <si>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</si>
  <si>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</si>
  <si>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</si>
  <si>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</si>
  <si>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</si>
  <si>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</si>
  <si>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</si>
  <si>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</si>
  <si>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</si>
  <si>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</si>
  <si>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</si>
  <si>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</si>
  <si>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</si>
  <si>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</si>
  <si>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</si>
  <si>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</si>
  <si>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</si>
  <si>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</si>
  <si>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</si>
  <si>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</si>
  <si>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</si>
  <si>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</si>
  <si>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</si>
  <si>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</si>
  <si>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</si>
  <si>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</si>
  <si>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</si>
  <si>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</si>
  <si>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</si>
  <si>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</si>
  <si>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</si>
  <si>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</si>
  <si>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</si>
  <si>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</si>
  <si>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</si>
  <si>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</si>
  <si>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</si>
  <si>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</si>
  <si>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</si>
  <si>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</si>
  <si>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</si>
  <si>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</si>
  <si>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</si>
  <si>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</si>
  <si>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</si>
  <si>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</si>
  <si>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</si>
  <si>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</si>
  <si>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</si>
  <si>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</si>
  <si>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</si>
  <si>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</si>
  <si>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</si>
  <si>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</si>
  <si>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</si>
  <si>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</si>
  <si>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</si>
  <si>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</si>
  <si>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</si>
  <si>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</si>
  <si>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</si>
  <si>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</si>
  <si>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</si>
  <si>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</si>
  <si>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</si>
  <si>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</si>
  <si>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</si>
  <si>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</si>
  <si>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</si>
  <si>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</si>
  <si>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</si>
  <si>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</si>
  <si>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</si>
  <si>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</si>
  <si>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</si>
  <si>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</si>
  <si>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</si>
  <si>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</si>
  <si>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</si>
  <si>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</si>
  <si>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</si>
  <si>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</si>
  <si>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</si>
  <si>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</si>
  <si>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</si>
  <si>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</si>
  <si>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</si>
  <si>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</si>
  <si>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</si>
  <si>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</si>
  <si>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</si>
  <si>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</si>
  <si>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</si>
  <si>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</si>
  <si>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</si>
  <si>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</si>
  <si>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</si>
  <si>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</si>
  <si>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</si>
  <si>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</si>
  <si>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</si>
  <si>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</si>
  <si>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</si>
  <si>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</si>
  <si>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</si>
  <si>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</si>
  <si>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</si>
  <si>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</si>
  <si>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</si>
  <si>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</si>
  <si>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</si>
  <si>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</si>
  <si>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</si>
  <si>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</si>
  <si>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</si>
  <si>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</si>
  <si>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</si>
  <si>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</si>
  <si>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</si>
  <si>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</si>
  <si>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</si>
  <si>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</si>
  <si>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</si>
  <si>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</si>
  <si>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</si>
  <si>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</si>
  <si>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</si>
  <si>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</si>
  <si>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</si>
  <si>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</si>
  <si>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</si>
  <si>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</si>
  <si>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</si>
  <si>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</si>
  <si>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</si>
  <si>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</si>
  <si>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</si>
  <si>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</si>
  <si>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</si>
  <si>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</si>
  <si>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</si>
  <si>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</si>
  <si>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</si>
  <si>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</si>
  <si>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</si>
  <si>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</si>
  <si>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</si>
  <si>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</si>
  <si>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</si>
  <si>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</si>
  <si>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</si>
  <si>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</si>
  <si>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</si>
  <si>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</si>
  <si>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</si>
  <si>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</si>
  <si>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</si>
  <si>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</si>
  <si>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</si>
  <si>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</si>
  <si>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</si>
  <si>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</si>
  <si>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</si>
  <si>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</si>
  <si>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</si>
  <si>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</si>
  <si>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</si>
  <si>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</si>
  <si>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</si>
  <si>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</si>
  <si>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</si>
  <si>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</si>
  <si>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</si>
  <si>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</si>
  <si>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</si>
  <si>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</si>
  <si>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</si>
  <si>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</si>
  <si>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</si>
  <si>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</si>
  <si>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</si>
  <si>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</si>
  <si>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</si>
  <si>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</si>
  <si>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</si>
  <si>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</si>
  <si>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</si>
  <si>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</si>
  <si>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</si>
  <si>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</si>
  <si>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</si>
  <si>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</si>
  <si>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</si>
  <si>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</si>
  <si>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</si>
  <si>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</si>
  <si>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</si>
  <si>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</si>
  <si>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</si>
  <si>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</si>
  <si>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</si>
  <si>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</si>
  <si>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</si>
  <si>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</si>
  <si>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</si>
  <si>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</si>
  <si>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</si>
  <si>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</si>
  <si>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</si>
  <si>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</si>
  <si>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</si>
  <si>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</si>
  <si>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</si>
  <si>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</si>
  <si>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</si>
  <si>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</si>
  <si>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</si>
  <si>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</si>
  <si>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</si>
  <si>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</si>
  <si>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</si>
  <si>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</si>
  <si>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</si>
  <si>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</si>
  <si>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</si>
  <si>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</si>
  <si>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</si>
  <si>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</si>
  <si>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</si>
  <si>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</si>
  <si>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</si>
  <si>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</si>
  <si>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</si>
  <si>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</si>
  <si>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</si>
  <si>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</si>
  <si>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</si>
  <si>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</si>
  <si>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</si>
  <si>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</si>
  <si>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</si>
  <si>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</si>
  <si>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</si>
  <si>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</si>
  <si>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</si>
  <si>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</si>
  <si>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</si>
  <si>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</si>
  <si>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</si>
  <si>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</si>
  <si>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</si>
  <si>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</si>
  <si>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</si>
  <si>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</si>
  <si>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</si>
  <si>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</si>
  <si>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</si>
  <si>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</si>
  <si>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</si>
  <si>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</si>
  <si>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</si>
  <si>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</si>
  <si>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</si>
  <si>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</si>
  <si>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</si>
  <si>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</si>
  <si>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</si>
  <si>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</si>
  <si>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</si>
  <si>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</si>
  <si>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</si>
  <si>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</si>
  <si>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</si>
  <si>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</si>
  <si>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</si>
  <si>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</si>
  <si>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</si>
  <si>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</si>
  <si>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</si>
  <si>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</si>
  <si>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</si>
  <si>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</si>
  <si>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</si>
  <si>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</si>
  <si>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</si>
  <si>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</si>
  <si>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</si>
  <si>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</si>
  <si>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</si>
  <si>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</si>
  <si>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</si>
  <si>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</si>
  <si>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</si>
  <si>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</si>
  <si>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</si>
  <si>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</si>
  <si>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</si>
  <si>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</si>
  <si>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</si>
  <si>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</si>
  <si>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</si>
  <si>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</si>
  <si>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</si>
  <si>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</si>
  <si>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</si>
  <si>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</si>
  <si>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</si>
  <si>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</si>
  <si>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</si>
  <si>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</si>
  <si>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</si>
  <si>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</si>
  <si>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</si>
  <si>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</si>
  <si>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</si>
  <si>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</si>
  <si>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</si>
  <si>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</si>
  <si>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</si>
  <si>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</si>
  <si>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</si>
  <si>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</si>
  <si>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</si>
  <si>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</si>
  <si>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</si>
  <si>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</si>
  <si>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</si>
  <si>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</si>
  <si>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</si>
  <si>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</si>
  <si>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</si>
  <si>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</si>
  <si>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</si>
  <si>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</si>
  <si>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</si>
  <si>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</si>
  <si>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</si>
  <si>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</si>
  <si>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</si>
  <si>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</si>
  <si>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</si>
  <si>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</si>
  <si>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</si>
  <si>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</si>
  <si>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</si>
  <si>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</si>
  <si>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</si>
  <si>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</si>
  <si>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</si>
  <si>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</si>
  <si>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</si>
  <si>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</si>
  <si>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</si>
  <si>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</si>
  <si>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</si>
  <si>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</si>
  <si>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</si>
  <si>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</si>
  <si>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</si>
  <si>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</si>
  <si>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</si>
  <si>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</si>
  <si>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</si>
  <si>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</si>
  <si>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</si>
  <si>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</si>
  <si>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</si>
  <si>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</si>
  <si>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</si>
  <si>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</si>
  <si>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</si>
  <si>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</si>
  <si>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</si>
  <si>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</si>
  <si>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</si>
  <si>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</si>
  <si>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</si>
  <si>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</si>
  <si>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</si>
  <si>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</si>
  <si>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</si>
  <si>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</si>
  <si>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</si>
  <si>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</si>
  <si>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</si>
  <si>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</si>
  <si>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</si>
  <si>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</si>
  <si>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</si>
  <si>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</si>
  <si>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</si>
  <si>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</si>
  <si>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</si>
  <si>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</si>
  <si>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</si>
  <si>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</si>
  <si>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</si>
  <si>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</si>
  <si>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</si>
  <si>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</si>
  <si>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</si>
  <si>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</si>
  <si>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</si>
  <si>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</si>
  <si>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</si>
  <si>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</si>
  <si>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</si>
  <si>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</si>
  <si>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</si>
  <si>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</si>
  <si>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</si>
  <si>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</si>
  <si>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</si>
  <si>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</si>
  <si>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</si>
  <si>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</si>
  <si>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</si>
  <si>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</si>
  <si>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</si>
  <si>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</si>
  <si>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</si>
  <si>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</si>
  <si>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</si>
  <si>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</si>
  <si>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</si>
  <si>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</si>
  <si>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</si>
  <si>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</si>
  <si>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</si>
  <si>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</si>
  <si>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</si>
  <si>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</si>
  <si>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</si>
  <si>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</si>
  <si>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</si>
  <si>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</si>
  <si>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</si>
  <si>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</si>
  <si>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</si>
  <si>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</si>
  <si>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</si>
  <si>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</si>
  <si>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</si>
  <si>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</si>
  <si>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</si>
  <si>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</si>
  <si>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</si>
  <si>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</si>
  <si>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</si>
  <si>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</si>
  <si>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</si>
  <si>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</si>
  <si>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</si>
  <si>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</si>
  <si>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</si>
  <si>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</si>
  <si>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</si>
  <si>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</si>
  <si>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</si>
  <si>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</si>
  <si>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</si>
  <si>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</si>
  <si>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</si>
  <si>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</si>
  <si>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</si>
  <si>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</si>
  <si>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</si>
  <si>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</si>
  <si>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</si>
  <si>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</si>
  <si>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</si>
  <si>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</si>
  <si>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</si>
  <si>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</si>
  <si>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</si>
  <si>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</si>
  <si>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</si>
  <si>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</si>
  <si>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</si>
  <si>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</si>
  <si>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</si>
  <si>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</si>
  <si>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</si>
  <si>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</si>
  <si>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</si>
  <si>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</si>
  <si>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</si>
  <si>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</si>
  <si>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</si>
  <si>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</si>
  <si>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</si>
  <si>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</si>
  <si>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</si>
  <si>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</si>
  <si>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</si>
  <si>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</si>
  <si>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</si>
  <si>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</si>
  <si>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</si>
  <si>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</si>
  <si>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</si>
  <si>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</si>
  <si>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</si>
  <si>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</si>
  <si>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</si>
  <si>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</si>
  <si>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</si>
  <si>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</si>
  <si>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</si>
  <si>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</si>
  <si>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</si>
  <si>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</si>
  <si>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</si>
  <si>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</si>
  <si>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</si>
  <si>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</si>
  <si>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</si>
  <si>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</si>
  <si>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</si>
  <si>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</si>
  <si>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</si>
  <si>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</si>
  <si>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</si>
  <si>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</si>
  <si>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</si>
  <si>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</si>
  <si>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</si>
  <si>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</si>
  <si>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</si>
  <si>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</si>
  <si>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</si>
  <si>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</si>
  <si>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</si>
  <si>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</si>
  <si>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</si>
  <si>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</si>
  <si>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</si>
  <si>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</si>
  <si>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</si>
  <si>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</si>
  <si>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</si>
  <si>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</si>
  <si>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</si>
  <si>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</si>
  <si>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</si>
  <si>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</si>
  <si>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</si>
  <si>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</si>
  <si>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</si>
  <si>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</si>
  <si>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</si>
  <si>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</si>
  <si>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</si>
  <si>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</si>
  <si>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</si>
  <si>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</si>
  <si>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</si>
  <si>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</si>
  <si>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</si>
  <si>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</si>
  <si>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</si>
  <si>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</si>
  <si>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</si>
  <si>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</si>
  <si>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</si>
  <si>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</si>
  <si>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</si>
  <si>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</si>
  <si>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</si>
  <si>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</si>
  <si>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</si>
  <si>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</si>
  <si>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</si>
  <si>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</si>
  <si>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</si>
  <si>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</si>
  <si>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</si>
  <si>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</si>
  <si>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</si>
  <si>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</si>
  <si>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</si>
  <si>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</si>
  <si>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</si>
  <si>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</si>
  <si>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</si>
  <si>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</si>
  <si>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</si>
  <si>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</si>
  <si>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</si>
  <si>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</si>
  <si>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</si>
  <si>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</si>
  <si>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</si>
  <si>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</si>
  <si>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</si>
  <si>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</si>
  <si>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</si>
  <si>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</si>
  <si>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</si>
  <si>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</si>
  <si>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</si>
  <si>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</si>
  <si>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</si>
  <si>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</si>
  <si>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</si>
  <si>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</si>
  <si>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</si>
  <si>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</si>
  <si>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</si>
  <si>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</si>
  <si>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</si>
  <si>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</si>
  <si>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</si>
  <si>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</si>
  <si>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</si>
  <si>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</si>
  <si>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</si>
  <si>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</si>
  <si>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</si>
  <si>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</si>
  <si>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</si>
  <si>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</si>
  <si>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</si>
  <si>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</si>
  <si>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</si>
  <si>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</si>
  <si>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</si>
  <si>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</si>
  <si>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</si>
  <si>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</si>
  <si>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</si>
  <si>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</si>
  <si>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</si>
  <si>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</si>
  <si>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</si>
  <si>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</si>
  <si>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</si>
  <si>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</si>
  <si>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</si>
  <si>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</si>
  <si>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</si>
  <si>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</si>
  <si>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</si>
  <si>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</si>
  <si>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</si>
  <si>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</si>
  <si>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</si>
  <si>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</si>
  <si>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</si>
  <si>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</si>
  <si>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</si>
  <si>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</si>
  <si>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</si>
  <si>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</si>
  <si>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</si>
  <si>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</si>
  <si>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</si>
  <si>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</si>
  <si>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</si>
  <si>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</si>
  <si>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</si>
  <si>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</si>
  <si>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</si>
  <si>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</si>
  <si>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</si>
  <si>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</si>
  <si>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</si>
  <si>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</si>
  <si>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</si>
  <si>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</si>
  <si>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</si>
  <si>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</si>
  <si>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</si>
  <si>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</si>
  <si>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</si>
  <si>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</si>
  <si>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</si>
  <si>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</si>
  <si>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</si>
  <si>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</si>
  <si>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</si>
  <si>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</si>
  <si>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</si>
  <si>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</si>
  <si>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</si>
  <si>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</si>
  <si>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</si>
  <si>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</si>
  <si>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</si>
  <si>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</si>
  <si>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</si>
  <si>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</si>
  <si>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</si>
  <si>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</si>
  <si>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</si>
  <si>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</si>
  <si>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</si>
  <si>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</si>
  <si>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</si>
  <si>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</si>
  <si>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</si>
  <si>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</si>
  <si>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</si>
  <si>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</si>
  <si>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</si>
  <si>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</si>
  <si>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</si>
  <si>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</si>
  <si>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</si>
  <si>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</si>
  <si>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</si>
  <si>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</si>
  <si>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</si>
  <si>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</si>
  <si>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</si>
  <si>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</si>
  <si>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</si>
  <si>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</si>
  <si>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</si>
  <si>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</si>
  <si>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</si>
  <si>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</si>
  <si>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</si>
  <si>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</si>
  <si>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</si>
  <si>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</si>
  <si>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</si>
  <si>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</si>
  <si>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</si>
  <si>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</si>
  <si>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</si>
  <si>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</si>
  <si>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</si>
  <si>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</si>
  <si>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</si>
  <si>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</si>
  <si>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</si>
  <si>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</si>
  <si>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</si>
  <si>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</si>
  <si>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</si>
  <si>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</si>
  <si>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</si>
  <si>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</si>
  <si>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</si>
  <si>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</si>
  <si>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</si>
  <si>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</si>
  <si>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</si>
  <si>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</si>
  <si>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</si>
  <si>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</si>
  <si>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</si>
  <si>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</si>
  <si>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</si>
  <si>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</si>
  <si>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</si>
  <si>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</si>
  <si>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</si>
  <si>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</si>
  <si>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</si>
  <si>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</si>
  <si>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</si>
  <si>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</si>
  <si>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</si>
  <si>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</si>
  <si>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</si>
  <si>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</si>
  <si>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</si>
  <si>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</si>
  <si>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</si>
  <si>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</si>
  <si>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</si>
  <si>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</si>
  <si>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</si>
  <si>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</si>
  <si>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</si>
  <si>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</si>
  <si>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</si>
  <si>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</si>
  <si>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</si>
  <si>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</si>
  <si>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</si>
  <si>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</si>
  <si>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</si>
  <si>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</si>
  <si>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</si>
  <si>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</si>
  <si>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</si>
  <si>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</si>
  <si>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</si>
  <si>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</si>
  <si>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</si>
  <si>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</si>
  <si>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</si>
  <si>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</si>
  <si>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</si>
  <si>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</si>
  <si>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</si>
  <si>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</si>
  <si>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</si>
  <si>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</si>
  <si>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</si>
  <si>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</si>
  <si>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</si>
  <si>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</si>
  <si>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</si>
  <si>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</si>
  <si>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</si>
  <si>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</si>
  <si>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</si>
  <si>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</si>
  <si>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</si>
  <si>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</si>
  <si>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</si>
  <si>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</si>
  <si>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</si>
  <si>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</si>
  <si>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</si>
  <si>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</si>
  <si>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</si>
  <si>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</si>
  <si>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</si>
  <si>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</si>
  <si>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</si>
  <si>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</si>
  <si>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</si>
  <si>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</si>
  <si>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</si>
  <si>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</si>
  <si>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</si>
  <si>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</si>
  <si>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</si>
  <si>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</si>
  <si>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</si>
  <si>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</si>
  <si>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</si>
  <si>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</si>
  <si>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</si>
  <si>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</si>
  <si>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</si>
  <si>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</si>
  <si>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</si>
  <si>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</si>
  <si>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</si>
  <si>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</si>
  <si>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</si>
  <si>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</si>
  <si>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</si>
  <si>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</si>
  <si>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</si>
  <si>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</si>
  <si>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</si>
  <si>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</si>
  <si>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</si>
  <si>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</si>
  <si>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</si>
  <si>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</si>
  <si>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</si>
  <si>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</si>
  <si>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</si>
  <si>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</si>
  <si>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</si>
  <si>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</si>
  <si>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</si>
  <si>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</si>
  <si>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</si>
  <si>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</si>
  <si>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</si>
  <si>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</si>
  <si>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</si>
  <si>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</si>
  <si>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</si>
  <si>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</si>
  <si>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</si>
  <si>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</si>
  <si>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</si>
  <si>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</si>
  <si>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</si>
  <si>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</si>
  <si>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</si>
  <si>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</si>
  <si>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</si>
  <si>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</si>
  <si>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</si>
  <si>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</si>
  <si>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</si>
  <si>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</si>
  <si>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</si>
  <si>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</si>
  <si>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</si>
  <si>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</si>
  <si>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</si>
  <si>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</si>
  <si>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</si>
  <si>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</si>
  <si>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</si>
  <si>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</si>
  <si>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</si>
  <si>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</si>
  <si>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</si>
  <si>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</si>
  <si>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</si>
  <si>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</si>
  <si>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</si>
  <si>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</si>
  <si>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</si>
  <si>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</si>
  <si>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</si>
  <si>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</si>
  <si>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</si>
  <si>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</si>
  <si>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</si>
  <si>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</si>
  <si>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</si>
  <si>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</si>
  <si>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</si>
  <si>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</si>
  <si>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</si>
  <si>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</si>
  <si>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</si>
  <si>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</si>
  <si>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</si>
  <si>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</si>
  <si>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</si>
  <si>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</si>
  <si>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</si>
  <si>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</si>
  <si>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</si>
  <si>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</si>
  <si>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</si>
  <si>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</si>
  <si>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</si>
  <si>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</si>
  <si>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</si>
  <si>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</si>
  <si>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</si>
  <si>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</si>
  <si>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</si>
  <si>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</si>
  <si>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</si>
  <si>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</si>
  <si>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</si>
  <si>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</si>
  <si>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</si>
  <si>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</si>
  <si>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</si>
  <si>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</si>
  <si>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</si>
  <si>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</si>
  <si>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</si>
  <si>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</si>
  <si>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</si>
  <si>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</si>
  <si>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</si>
  <si>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</si>
  <si>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</si>
  <si>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</si>
  <si>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</si>
  <si>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</si>
  <si>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</si>
  <si>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</si>
  <si>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</si>
  <si>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</si>
  <si>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</si>
  <si>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</si>
  <si>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</si>
  <si>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</si>
  <si>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</si>
  <si>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</si>
  <si>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</si>
  <si>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</si>
  <si>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</si>
  <si>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</si>
  <si>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</si>
  <si>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</si>
  <si>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</si>
  <si>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</si>
  <si>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</si>
  <si>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</si>
  <si>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</si>
  <si>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</si>
  <si>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</si>
  <si>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</si>
  <si>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</si>
  <si>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</si>
  <si>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</si>
  <si>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</si>
  <si>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</si>
  <si>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</si>
  <si>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</si>
  <si>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</si>
  <si>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</si>
  <si>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</si>
  <si>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</si>
  <si>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</si>
  <si>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</si>
  <si>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</si>
  <si>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</si>
  <si>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</si>
  <si>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</si>
  <si>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</si>
  <si>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</si>
  <si>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</si>
  <si>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</si>
  <si>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</si>
  <si>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</si>
  <si>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</si>
  <si>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</si>
  <si>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</si>
  <si>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</si>
  <si>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</si>
  <si>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</si>
  <si>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</si>
  <si>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</si>
  <si>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</si>
  <si>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</si>
  <si>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</si>
  <si>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</si>
  <si>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</si>
  <si>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</si>
  <si>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</si>
  <si>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</si>
  <si>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</si>
  <si>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</si>
  <si>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</si>
  <si>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</si>
  <si>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</si>
  <si>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</si>
  <si>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</si>
  <si>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</si>
  <si>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</si>
  <si>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</si>
  <si>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</si>
  <si>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</si>
  <si>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</si>
  <si>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</si>
  <si>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</si>
  <si>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</si>
  <si>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</si>
  <si>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</si>
  <si>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</si>
  <si>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</si>
  <si>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</si>
  <si>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</si>
  <si>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</si>
  <si>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</si>
  <si>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</si>
  <si>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</si>
  <si>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</si>
  <si>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</si>
  <si>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</si>
  <si>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</si>
  <si>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</si>
  <si>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</si>
  <si>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</si>
  <si>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</si>
  <si>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</si>
  <si>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</si>
  <si>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</si>
  <si>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</si>
  <si>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</si>
  <si>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</si>
  <si>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</si>
  <si>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</si>
  <si>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</si>
  <si>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</si>
  <si>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</si>
  <si>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</si>
  <si>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</si>
  <si>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</si>
  <si>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</si>
  <si>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</si>
  <si>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</si>
  <si>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</si>
  <si>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</si>
  <si>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</si>
  <si>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</si>
  <si>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</si>
  <si>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</si>
  <si>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</si>
  <si>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</si>
  <si>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</si>
  <si>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</si>
  <si>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</si>
  <si>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</si>
  <si>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</si>
  <si>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</si>
  <si>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</si>
  <si>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</si>
  <si>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</si>
  <si>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</si>
  <si>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</si>
  <si>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</si>
  <si>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</si>
  <si>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</si>
  <si>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</si>
  <si>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</si>
  <si>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</si>
  <si>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</si>
  <si>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</si>
  <si>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</si>
  <si>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</si>
  <si>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</si>
  <si>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</si>
  <si>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</si>
  <si>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</si>
  <si>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</si>
  <si>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</si>
  <si>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</si>
  <si>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</si>
  <si>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</si>
  <si>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</si>
  <si>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</si>
  <si>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</si>
  <si>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</si>
  <si>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</si>
  <si>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</si>
  <si>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</si>
  <si>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</si>
  <si>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</si>
  <si>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</si>
  <si>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</si>
  <si>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</si>
  <si>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</si>
  <si>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</si>
  <si>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</si>
  <si>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</si>
  <si>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</si>
  <si>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</si>
  <si>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</si>
  <si>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</si>
  <si>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</si>
  <si>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</si>
  <si>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</si>
  <si>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</si>
  <si>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</si>
  <si>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</si>
  <si>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</si>
  <si>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</si>
  <si>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</si>
  <si>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</si>
  <si>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</si>
  <si>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</si>
  <si>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</si>
  <si>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</si>
  <si>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</si>
  <si>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</si>
  <si>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</si>
  <si>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</si>
  <si>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</si>
  <si>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</si>
  <si>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</si>
  <si>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</si>
  <si>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</si>
  <si>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</si>
  <si>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</si>
  <si>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</si>
  <si>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</si>
  <si>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</si>
  <si>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</si>
  <si>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</si>
  <si>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</si>
  <si>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</si>
  <si>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</si>
  <si>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</si>
  <si>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</si>
  <si>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</si>
  <si>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</si>
  <si>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</si>
  <si>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</si>
  <si>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</si>
  <si>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</si>
  <si>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</si>
  <si>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</si>
  <si>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</si>
  <si>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</si>
  <si>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</si>
  <si>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</si>
  <si>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</si>
  <si>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</si>
  <si>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</si>
  <si>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</si>
  <si>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</si>
  <si>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</si>
  <si>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</si>
  <si>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</si>
  <si>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</si>
  <si>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</si>
  <si>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</si>
  <si>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</si>
  <si>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</si>
  <si>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</si>
  <si>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</si>
  <si>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</si>
  <si>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</si>
  <si>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</si>
  <si>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</si>
  <si>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</si>
  <si>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</si>
  <si>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</si>
  <si>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</si>
  <si>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</si>
  <si>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</si>
  <si>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</si>
  <si>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</si>
  <si>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</si>
  <si>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</si>
  <si>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</si>
  <si>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</si>
  <si>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</si>
  <si>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</si>
  <si>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</si>
  <si>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</si>
  <si>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</si>
  <si>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</si>
  <si>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</si>
  <si>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</si>
  <si>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</si>
  <si>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</si>
  <si>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</si>
  <si>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</si>
  <si>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</si>
  <si>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</si>
  <si>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</si>
  <si>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</si>
  <si>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</si>
  <si>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</si>
  <si>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</si>
  <si>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</si>
  <si>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</si>
  <si>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</si>
  <si>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</si>
  <si>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</si>
  <si>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</si>
  <si>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</si>
  <si>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</si>
  <si>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</si>
  <si>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</si>
  <si>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</si>
  <si>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</si>
  <si>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</si>
  <si>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</si>
  <si>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</si>
  <si>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</si>
  <si>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</si>
  <si>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</si>
  <si>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</si>
  <si>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</si>
  <si>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</si>
  <si>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</si>
  <si>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</si>
  <si>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</si>
  <si>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</si>
  <si>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</si>
  <si>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</si>
  <si>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</si>
  <si>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</si>
  <si>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</si>
  <si>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</si>
  <si>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</si>
  <si>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</si>
  <si>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</si>
  <si>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</si>
  <si>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</si>
  <si>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</si>
  <si>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</si>
  <si>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</si>
  <si>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</si>
  <si>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</si>
  <si>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</si>
  <si>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</si>
  <si>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</si>
  <si>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</si>
  <si>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</si>
  <si>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</si>
  <si>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</si>
  <si>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</si>
  <si>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</si>
  <si>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</si>
  <si>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</si>
  <si>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</si>
  <si>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</si>
  <si>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</si>
  <si>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</si>
  <si>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</si>
  <si>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</si>
  <si>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</si>
  <si>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</si>
  <si>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</si>
  <si>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</si>
  <si>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</si>
  <si>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</si>
  <si>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</si>
  <si>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</si>
  <si>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</si>
  <si>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</si>
  <si>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</si>
  <si>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</si>
  <si>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</si>
  <si>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</si>
  <si>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</si>
  <si>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</si>
  <si>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</si>
  <si>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</si>
  <si>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</si>
  <si>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</si>
  <si>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</si>
  <si>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</si>
  <si>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</si>
  <si>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</si>
  <si>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</si>
  <si>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</si>
  <si>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</si>
  <si>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</si>
  <si>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</si>
  <si>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</si>
  <si>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</si>
  <si>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</si>
  <si>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</si>
  <si>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</si>
  <si>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</si>
  <si>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</si>
  <si>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</si>
  <si>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</si>
  <si>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</si>
  <si>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</si>
  <si>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</si>
  <si>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</si>
  <si>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</si>
  <si>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</si>
  <si>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</si>
  <si>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</si>
  <si>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</si>
  <si>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</si>
  <si>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</si>
  <si>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</si>
  <si>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</si>
  <si>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</si>
  <si>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</si>
  <si>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</si>
  <si>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</si>
  <si>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</si>
  <si>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</si>
  <si>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</si>
  <si>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</si>
  <si>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</si>
  <si>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</si>
  <si>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</si>
  <si>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</si>
  <si>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</si>
  <si>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</si>
  <si>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</si>
  <si>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</si>
  <si>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</si>
  <si>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</si>
  <si>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</si>
  <si>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</si>
  <si>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</si>
  <si>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</si>
  <si>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</si>
  <si>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</si>
  <si>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</si>
  <si>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</si>
  <si>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</si>
  <si>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</si>
  <si>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</si>
  <si>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</si>
  <si>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</si>
  <si>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</si>
  <si>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</si>
  <si>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</si>
  <si>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</si>
  <si>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</si>
  <si>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</si>
  <si>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</si>
  <si>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</si>
  <si>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</si>
  <si>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</si>
  <si>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</si>
  <si>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</si>
  <si>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</si>
  <si>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</si>
  <si>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</si>
  <si>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</si>
  <si>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</si>
  <si>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</si>
  <si>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</si>
  <si>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</si>
  <si>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</si>
  <si>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</si>
  <si>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</si>
  <si>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</si>
  <si>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</si>
  <si>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</si>
  <si>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</si>
  <si>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</si>
  <si>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</si>
  <si>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</si>
  <si>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</si>
  <si>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</si>
  <si>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</si>
  <si>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</si>
  <si>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</si>
  <si>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</si>
  <si>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</si>
  <si>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</si>
  <si>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</si>
  <si>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</si>
  <si>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</si>
  <si>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</si>
  <si>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</si>
  <si>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</si>
  <si>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</si>
  <si>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</si>
  <si>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</si>
  <si>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</si>
  <si>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</si>
  <si>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</si>
  <si>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</si>
  <si>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</si>
  <si>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</si>
  <si>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</si>
  <si>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</si>
  <si>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</si>
  <si>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</si>
  <si>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</si>
  <si>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</si>
  <si>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</si>
  <si>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</si>
  <si>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</si>
  <si>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</si>
  <si>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</si>
  <si>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</si>
  <si>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</si>
  <si>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</si>
  <si>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</si>
  <si>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</si>
  <si>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</si>
  <si>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</si>
  <si>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</si>
  <si>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</si>
  <si>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</si>
  <si>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</si>
  <si>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</si>
  <si>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</si>
  <si>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</si>
  <si>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</si>
  <si>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</si>
  <si>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</si>
  <si>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</si>
  <si>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</si>
  <si>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</si>
  <si>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</si>
  <si>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</si>
  <si>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</si>
  <si>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</si>
  <si>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</si>
  <si>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</si>
  <si>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</si>
  <si>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</si>
  <si>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</si>
  <si>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</si>
  <si>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</si>
  <si>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</si>
  <si>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</si>
  <si>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</si>
  <si>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</si>
  <si>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</si>
  <si>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</si>
  <si>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</si>
  <si>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</si>
  <si>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</si>
  <si>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</si>
  <si>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</si>
  <si>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</si>
  <si>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</si>
  <si>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</si>
  <si>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</si>
  <si>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</si>
  <si>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</si>
  <si>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</si>
  <si>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</si>
  <si>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</si>
  <si>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</si>
  <si>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</si>
  <si>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</si>
  <si>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</si>
  <si>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</si>
  <si>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</si>
  <si>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</si>
  <si>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</si>
  <si>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</si>
  <si>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</si>
  <si>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</si>
  <si>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</si>
  <si>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</si>
  <si>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</si>
  <si>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</si>
  <si>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</si>
  <si>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</si>
  <si>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</si>
  <si>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</si>
  <si>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</si>
  <si>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</si>
  <si>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</si>
  <si>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</si>
  <si>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</si>
  <si>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</si>
  <si>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</si>
  <si>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</si>
  <si>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</si>
  <si>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</si>
  <si>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</si>
  <si>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</si>
  <si>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</si>
  <si>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</si>
  <si>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</si>
  <si>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</si>
  <si>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</si>
  <si>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</si>
  <si>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</si>
  <si>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</si>
  <si>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</si>
  <si>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</si>
  <si>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</si>
  <si>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</si>
  <si>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</si>
  <si>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</si>
  <si>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</si>
  <si>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</si>
  <si>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</si>
  <si>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</si>
  <si>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</si>
  <si>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</si>
  <si>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</si>
  <si>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</si>
  <si>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</si>
  <si>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</si>
  <si>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</si>
  <si>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</si>
  <si>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</si>
  <si>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</si>
  <si>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</si>
  <si>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</si>
  <si>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</si>
  <si>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</si>
  <si>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</si>
  <si>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</si>
  <si>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</si>
  <si>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</si>
  <si>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</si>
  <si>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</si>
  <si>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</si>
  <si>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</si>
  <si>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</si>
  <si>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</si>
  <si>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</si>
  <si>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</si>
  <si>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</si>
  <si>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</si>
  <si>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</si>
  <si>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</si>
  <si>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</si>
  <si>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</si>
  <si>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</si>
  <si>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</si>
  <si>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</si>
  <si>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</si>
  <si>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</si>
  <si>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</si>
  <si>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</si>
  <si>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</si>
  <si>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</si>
  <si>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</si>
  <si>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</si>
  <si>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</si>
  <si>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</si>
  <si>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</si>
  <si>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</si>
  <si>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</si>
  <si>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</si>
  <si>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</si>
  <si>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</si>
  <si>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</si>
  <si>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</si>
  <si>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</si>
  <si>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</si>
  <si>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</si>
  <si>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</si>
  <si>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</si>
  <si>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</si>
  <si>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</si>
  <si>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</si>
  <si>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</si>
  <si>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</si>
  <si>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</si>
  <si>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</si>
  <si>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</si>
  <si>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</si>
  <si>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</si>
  <si>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</si>
  <si>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</si>
  <si>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</si>
  <si>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</si>
  <si>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</si>
  <si>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</si>
  <si>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</si>
  <si>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</si>
  <si>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</si>
  <si>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</si>
  <si>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</si>
  <si>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</si>
  <si>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</si>
  <si>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</si>
  <si>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</si>
  <si>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</si>
  <si>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</si>
  <si>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</si>
  <si>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</si>
  <si>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</si>
  <si>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</si>
  <si>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</si>
  <si>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</si>
  <si>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</si>
  <si>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</si>
  <si>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</si>
  <si>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</si>
  <si>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</si>
  <si>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</si>
  <si>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</si>
  <si>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</si>
  <si>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</si>
  <si>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</si>
  <si>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</si>
  <si>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</si>
  <si>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</si>
  <si>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</si>
  <si>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</si>
  <si>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</si>
  <si>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</si>
  <si>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</si>
  <si>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</si>
  <si>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</si>
  <si>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</si>
  <si>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</si>
  <si>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</si>
  <si>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</si>
  <si>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</si>
  <si>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</si>
  <si>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</si>
  <si>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</si>
  <si>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</si>
  <si>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</si>
  <si>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</si>
  <si>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</si>
  <si>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</si>
  <si>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</si>
  <si>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</si>
  <si>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</si>
  <si>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</si>
  <si>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</si>
  <si>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</si>
  <si>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</si>
  <si>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</si>
  <si>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</si>
  <si>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</si>
  <si>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</si>
  <si>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</si>
  <si>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</si>
  <si>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</si>
  <si>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</si>
  <si>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</si>
  <si>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</si>
  <si>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</si>
  <si>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</si>
  <si>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</si>
  <si>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</si>
  <si>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</si>
  <si>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</si>
  <si>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</si>
  <si>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</si>
  <si>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</si>
  <si>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</si>
  <si>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</si>
  <si>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</si>
  <si>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</si>
  <si>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</si>
  <si>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</si>
  <si>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</si>
  <si>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</si>
  <si>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</si>
  <si>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</si>
  <si>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</si>
  <si>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</si>
  <si>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</si>
  <si>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</si>
  <si>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</si>
  <si>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</si>
  <si>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</si>
  <si>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</si>
  <si>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</si>
  <si>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</si>
  <si>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</si>
  <si>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</si>
  <si>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</si>
  <si>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</si>
  <si>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</si>
  <si>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</si>
  <si>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</si>
  <si>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</si>
  <si>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</si>
  <si>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</si>
  <si>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</si>
  <si>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</si>
  <si>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</si>
  <si>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</si>
  <si>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</si>
  <si>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</si>
  <si>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</si>
  <si>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</si>
  <si>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</si>
  <si>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</si>
  <si>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</si>
  <si>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</si>
  <si>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</si>
  <si>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</si>
  <si>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</si>
  <si>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</si>
  <si>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</si>
  <si>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</si>
  <si>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</si>
  <si>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</si>
  <si>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</si>
  <si>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</si>
  <si>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</si>
  <si>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</si>
  <si>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</si>
  <si>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</si>
  <si>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</si>
  <si>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</si>
  <si>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</si>
  <si>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</si>
  <si>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</si>
  <si>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</si>
  <si>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</si>
  <si>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</si>
  <si>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</si>
  <si>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</si>
  <si>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</si>
  <si>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</si>
  <si>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</si>
  <si>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</si>
  <si>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</si>
  <si>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</si>
  <si>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</si>
  <si>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</si>
  <si>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</si>
  <si>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</si>
  <si>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</si>
  <si>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</si>
  <si>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</si>
  <si>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</si>
  <si>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</si>
  <si>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</si>
  <si>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</si>
  <si>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</si>
  <si>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</si>
  <si>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</si>
  <si>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</si>
  <si>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</si>
  <si>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</si>
  <si>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</si>
  <si>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</si>
  <si>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</si>
  <si>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</si>
  <si>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</si>
  <si>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</si>
  <si>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</si>
  <si>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</si>
  <si>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</si>
  <si>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</si>
  <si>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</si>
  <si>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</si>
  <si>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</si>
  <si>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</si>
  <si>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</si>
  <si>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</si>
  <si>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</si>
  <si>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</si>
  <si>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</si>
  <si>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</si>
  <si>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</si>
  <si>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</si>
  <si>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</si>
  <si>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</si>
  <si>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</si>
  <si>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</si>
  <si>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</si>
  <si>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</si>
  <si>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</si>
  <si>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</si>
  <si>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</si>
  <si>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</si>
  <si>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</si>
  <si>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</si>
  <si>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</si>
  <si>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</si>
  <si>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</si>
  <si>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</si>
  <si>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</si>
  <si>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</si>
  <si>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</si>
  <si>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</si>
  <si>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</si>
  <si>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</si>
  <si>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</si>
  <si>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</si>
  <si>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</si>
  <si>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</si>
  <si>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</si>
  <si>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</si>
  <si>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</si>
  <si>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</si>
  <si>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</si>
  <si>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</si>
  <si>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</si>
  <si>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</si>
  <si>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</si>
  <si>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</si>
  <si>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</si>
  <si>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</si>
  <si>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</si>
  <si>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</si>
  <si>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</si>
  <si>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</si>
  <si>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</si>
  <si>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</si>
  <si>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</si>
  <si>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</si>
  <si>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</si>
  <si>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</si>
  <si>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</si>
  <si>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</si>
  <si>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</si>
  <si>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</si>
  <si>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</si>
  <si>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</si>
  <si>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</si>
  <si>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</si>
  <si>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</si>
  <si>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</si>
  <si>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</si>
  <si>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</si>
  <si>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</si>
  <si>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</si>
  <si>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</si>
  <si>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</si>
  <si>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</si>
  <si>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</si>
  <si>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</si>
  <si>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</si>
  <si>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</si>
  <si>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</si>
  <si>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</si>
  <si>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</si>
  <si>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</si>
  <si>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</si>
  <si>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</si>
  <si>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</si>
  <si>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</si>
  <si>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</si>
  <si>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</si>
  <si>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</si>
  <si>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</si>
  <si>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</si>
  <si>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</si>
  <si>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</si>
  <si>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</si>
  <si>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</si>
  <si>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</si>
  <si>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</si>
  <si>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</si>
  <si>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</si>
  <si>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</si>
  <si>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</si>
  <si>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</si>
  <si>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</si>
  <si>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</si>
  <si>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</si>
  <si>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</si>
  <si>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</si>
  <si>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</si>
  <si>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</si>
  <si>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</si>
  <si>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</si>
  <si>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</si>
  <si>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</si>
  <si>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</si>
  <si>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</si>
  <si>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</si>
  <si>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</si>
  <si>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</si>
  <si>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</si>
  <si>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</si>
  <si>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</si>
  <si>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</si>
  <si>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</si>
  <si>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</si>
  <si>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</si>
  <si>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</si>
  <si>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</si>
  <si>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</si>
  <si>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</si>
  <si>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</si>
  <si>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</si>
  <si>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</si>
  <si>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</si>
  <si>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</si>
  <si>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</si>
  <si>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</si>
  <si>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</si>
  <si>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</si>
  <si>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</si>
  <si>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</si>
  <si>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</si>
  <si>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</si>
  <si>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</si>
  <si>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</si>
  <si>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</si>
  <si>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</si>
  <si>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</si>
  <si>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</si>
  <si>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</si>
  <si>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</si>
  <si>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</si>
  <si>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</si>
  <si>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</si>
  <si>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</si>
  <si>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</si>
  <si>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</si>
  <si>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</si>
  <si>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</si>
  <si>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</si>
  <si>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</si>
  <si>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</si>
  <si>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</si>
  <si>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</si>
  <si>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</si>
  <si>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</si>
  <si>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</si>
  <si>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</si>
  <si>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</si>
  <si>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</si>
  <si>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</si>
  <si>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</si>
  <si>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</si>
  <si>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</si>
  <si>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</si>
  <si>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</si>
  <si>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</si>
  <si>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</si>
  <si>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</si>
  <si>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</si>
  <si>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</si>
  <si>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</si>
  <si>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</si>
  <si>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</si>
  <si>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</si>
  <si>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</si>
  <si>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</si>
  <si>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</si>
  <si>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</si>
  <si>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</si>
  <si>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</si>
  <si>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</si>
  <si>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</si>
  <si>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</si>
  <si>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</si>
  <si>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</si>
  <si>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</si>
  <si>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</si>
  <si>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</si>
  <si>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</si>
  <si>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</si>
  <si>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</si>
  <si>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</si>
  <si>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</si>
  <si>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</si>
  <si>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</si>
  <si>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</si>
  <si>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</si>
  <si>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</si>
  <si>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</si>
  <si>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</si>
  <si>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</si>
  <si>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</si>
  <si>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</si>
  <si>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</si>
  <si>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</si>
  <si>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</si>
  <si>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</si>
  <si>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</si>
  <si>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</si>
  <si>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</si>
  <si>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</si>
  <si>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</si>
  <si>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</si>
  <si>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</si>
  <si>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</si>
  <si>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</si>
  <si>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</si>
  <si>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</si>
  <si>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</si>
  <si>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</si>
  <si>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</si>
  <si>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</si>
  <si>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</si>
  <si>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</si>
  <si>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</si>
  <si>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</si>
  <si>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</si>
  <si>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</si>
  <si>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</si>
  <si>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</si>
  <si>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</si>
  <si>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</si>
  <si>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</si>
  <si>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</si>
  <si>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</si>
  <si>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</si>
  <si>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</si>
  <si>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</si>
  <si>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</si>
  <si>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</si>
  <si>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</si>
  <si>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</si>
  <si>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</si>
  <si>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</si>
  <si>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</si>
  <si>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</si>
  <si>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</si>
  <si>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</si>
  <si>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</si>
  <si>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</si>
  <si>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</si>
  <si>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</si>
  <si>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</si>
  <si>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</si>
  <si>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</si>
  <si>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</si>
  <si>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</si>
  <si>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</si>
  <si>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</si>
  <si>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</si>
  <si>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</si>
  <si>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</si>
  <si>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</si>
  <si>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</si>
  <si>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</si>
  <si>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</si>
  <si>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</si>
  <si>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</si>
  <si>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</si>
  <si>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</si>
  <si>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</si>
  <si>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</si>
  <si>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</si>
  <si>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</si>
  <si>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</si>
  <si>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</si>
  <si>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</si>
  <si>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</si>
  <si>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</si>
  <si>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</si>
  <si>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</si>
  <si>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</si>
  <si>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</si>
  <si>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</si>
  <si>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</si>
  <si>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</si>
  <si>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</si>
  <si>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</si>
  <si>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</si>
  <si>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</si>
  <si>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</si>
  <si>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</si>
  <si>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</si>
  <si>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</si>
  <si>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</si>
  <si>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</si>
  <si>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</si>
  <si>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</si>
  <si>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</si>
  <si>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</si>
  <si>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</si>
  <si>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</si>
  <si>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</si>
  <si>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</si>
  <si>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</si>
  <si>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</si>
  <si>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</si>
  <si>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</si>
  <si>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</si>
  <si>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</si>
  <si>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</si>
  <si>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</si>
  <si>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</si>
  <si>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</si>
  <si>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</si>
  <si>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</si>
  <si>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</si>
  <si>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</si>
  <si>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</si>
  <si>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</si>
  <si>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</si>
  <si>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</si>
  <si>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</si>
  <si>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</si>
  <si>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</si>
  <si>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</si>
  <si>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</si>
  <si>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</si>
  <si>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</si>
  <si>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</si>
  <si>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</si>
  <si>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</si>
  <si>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</si>
  <si>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</si>
  <si>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</si>
  <si>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</si>
  <si>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</si>
  <si>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</si>
  <si>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</si>
  <si>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</si>
  <si>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</si>
  <si>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</si>
  <si>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</si>
  <si>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</si>
  <si>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</si>
  <si>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</si>
  <si>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</si>
  <si>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</si>
  <si>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</si>
  <si>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</si>
  <si>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</si>
  <si>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</si>
  <si>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</si>
  <si>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</si>
  <si>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</si>
  <si>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</si>
  <si>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</si>
  <si>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</si>
  <si>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</si>
  <si>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</si>
  <si>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</si>
  <si>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</si>
  <si>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</si>
  <si>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</si>
  <si>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</si>
  <si>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</si>
  <si>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</si>
  <si>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</si>
  <si>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</si>
  <si>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</si>
  <si>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</si>
  <si>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</si>
  <si>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</si>
  <si>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</si>
  <si>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</si>
  <si>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</si>
  <si>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</si>
  <si>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</si>
  <si>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</si>
  <si>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</si>
  <si>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</si>
  <si>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</si>
  <si>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</si>
  <si>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</si>
  <si>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</si>
  <si>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</si>
  <si>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</si>
  <si>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</si>
  <si>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</si>
  <si>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</si>
  <si>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</si>
  <si>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</si>
  <si>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</si>
  <si>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</si>
  <si>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</si>
  <si>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</si>
  <si>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</si>
  <si>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</si>
  <si>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</si>
  <si>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</si>
  <si>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</si>
  <si>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</si>
  <si>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</si>
  <si>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</si>
  <si>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</si>
  <si>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</si>
  <si>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</si>
  <si>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</si>
  <si>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</si>
  <si>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</si>
  <si>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</si>
  <si>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</si>
  <si>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</si>
  <si>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</si>
  <si>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</si>
  <si>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</si>
  <si>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</si>
  <si>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</si>
  <si>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</si>
  <si>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</si>
  <si>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</si>
  <si>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</si>
  <si>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</si>
  <si>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</si>
  <si>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</si>
  <si>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</si>
  <si>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</si>
  <si>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</si>
  <si>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</si>
  <si>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</si>
  <si>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</si>
  <si>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</si>
  <si>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</si>
  <si>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</si>
  <si>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</si>
  <si>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</si>
  <si>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</si>
  <si>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</si>
  <si>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</si>
  <si>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</si>
  <si>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</si>
  <si>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</si>
  <si>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</si>
  <si>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</si>
  <si>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</si>
  <si>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</si>
  <si>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</si>
  <si>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</si>
  <si>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</si>
  <si>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</si>
  <si>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</si>
  <si>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</si>
  <si>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</si>
  <si>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</si>
  <si>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</si>
  <si>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</si>
  <si>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</si>
  <si>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</si>
  <si>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</si>
  <si>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</si>
  <si>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</si>
  <si>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</si>
  <si>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</si>
  <si>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</si>
  <si>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</si>
  <si>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</si>
  <si>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</si>
  <si>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</si>
  <si>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</si>
  <si>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</si>
  <si>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</si>
  <si>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</si>
  <si>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</si>
  <si>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</si>
  <si>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</si>
  <si>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</si>
  <si>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</si>
  <si>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</si>
  <si>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</si>
  <si>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</si>
  <si>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</si>
  <si>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</si>
  <si>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</si>
  <si>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</si>
  <si>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</si>
  <si>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</si>
  <si>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</si>
  <si>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</si>
  <si>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</si>
  <si>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</si>
  <si>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</si>
  <si>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</si>
  <si>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</si>
  <si>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</si>
  <si>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</si>
  <si>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</si>
  <si>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</si>
  <si>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</si>
  <si>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</si>
  <si>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</si>
  <si>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</si>
  <si>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</si>
  <si>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</si>
  <si>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</si>
  <si>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</si>
  <si>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</si>
  <si>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</si>
  <si>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</si>
  <si>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</si>
  <si>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</si>
  <si>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</si>
  <si>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</si>
  <si>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</si>
  <si>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</si>
  <si>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</si>
  <si>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</si>
  <si>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</si>
  <si>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</si>
  <si>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</si>
  <si>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</si>
  <si>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</si>
  <si>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</si>
  <si>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</si>
  <si>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</si>
  <si>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</si>
  <si>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</si>
  <si>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</si>
  <si>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</si>
  <si>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</si>
  <si>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</si>
  <si>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</si>
  <si>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</si>
  <si>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</si>
  <si>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</si>
  <si>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</si>
  <si>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</si>
  <si>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</si>
  <si>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</si>
  <si>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</si>
  <si>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</si>
  <si>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</si>
  <si>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</si>
  <si>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</si>
  <si>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</si>
  <si>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</si>
  <si>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</si>
  <si>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</si>
  <si>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</si>
  <si>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</si>
  <si>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</si>
  <si>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</si>
  <si>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</si>
  <si>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</si>
  <si>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</si>
  <si>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</si>
  <si>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</si>
  <si>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</si>
  <si>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</si>
  <si>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</si>
  <si>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</si>
  <si>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</si>
  <si>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</si>
  <si>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</si>
  <si>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</si>
  <si>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</si>
  <si>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</si>
  <si>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</si>
  <si>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</si>
  <si>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</si>
  <si>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</si>
  <si>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</si>
  <si>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</si>
  <si>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</si>
  <si>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</si>
  <si>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</si>
  <si>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</si>
  <si>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</si>
  <si>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</si>
  <si>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</si>
  <si>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</si>
  <si>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</si>
  <si>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</si>
  <si>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</si>
  <si>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</si>
  <si>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</si>
  <si>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</si>
  <si>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</si>
  <si>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</si>
  <si>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</si>
  <si>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</si>
  <si>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</si>
  <si>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</si>
  <si>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</si>
  <si>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</si>
  <si>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</si>
  <si>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</si>
  <si>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</si>
  <si>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</si>
  <si>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</si>
  <si>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</si>
  <si>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</si>
  <si>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</si>
  <si>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</si>
  <si>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</si>
  <si>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</si>
  <si>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</si>
  <si>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</si>
  <si>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</si>
  <si>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</si>
  <si>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</si>
  <si>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</si>
  <si>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</si>
  <si>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</si>
  <si>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</si>
  <si>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</si>
  <si>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</si>
  <si>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</si>
  <si>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</si>
  <si>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</si>
  <si>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</si>
  <si>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</si>
  <si>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</si>
  <si>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</si>
  <si>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</si>
  <si>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</si>
  <si>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</si>
  <si>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</si>
  <si>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</si>
  <si>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</si>
  <si>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</si>
  <si>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</si>
  <si>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</si>
  <si>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</si>
  <si>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</si>
  <si>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</si>
  <si>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</si>
  <si>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</si>
  <si>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</si>
  <si>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</si>
  <si>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</si>
  <si>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</si>
  <si>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</si>
  <si>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</si>
  <si>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</si>
  <si>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</si>
  <si>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</si>
  <si>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</si>
  <si>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</si>
  <si>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</si>
  <si>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</si>
  <si>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</si>
  <si>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</si>
  <si>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</si>
  <si>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</si>
  <si>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</si>
  <si>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</si>
  <si>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</si>
  <si>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</si>
  <si>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</si>
  <si>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</si>
  <si>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</si>
  <si>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</si>
  <si>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</si>
  <si>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</si>
  <si>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</si>
  <si>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</si>
  <si>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</si>
  <si>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</si>
  <si>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</si>
  <si>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</si>
  <si>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</si>
  <si>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</si>
  <si>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</si>
  <si>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</si>
  <si>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</si>
  <si>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</si>
  <si>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</si>
  <si>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</si>
  <si>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</si>
  <si>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</si>
  <si>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</si>
  <si>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</si>
  <si>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</si>
  <si>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</si>
  <si>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</si>
  <si>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</si>
  <si>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</si>
  <si>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</si>
  <si>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</si>
  <si>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</si>
  <si>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</si>
  <si>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</si>
  <si>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</si>
  <si>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</si>
  <si>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</si>
  <si>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</si>
  <si>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</si>
  <si>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</si>
  <si>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</si>
  <si>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</si>
  <si>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</si>
  <si>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</si>
  <si>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</si>
  <si>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</si>
  <si>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</si>
  <si>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</si>
  <si>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</si>
  <si>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</si>
  <si>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</si>
  <si>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</si>
  <si>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</si>
  <si>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</si>
  <si>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</si>
  <si>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</si>
  <si>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</si>
  <si>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</si>
  <si>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</si>
  <si>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</si>
  <si>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</si>
  <si>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</si>
  <si>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</si>
  <si>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</si>
  <si>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</si>
  <si>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</si>
  <si>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</si>
  <si>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</si>
  <si>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</si>
  <si>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</si>
  <si>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</si>
  <si>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</si>
  <si>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</si>
  <si>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</si>
  <si>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</si>
  <si>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</si>
  <si>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</si>
  <si>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</si>
  <si>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</si>
  <si>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</si>
  <si>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</si>
  <si>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</si>
  <si>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</si>
  <si>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</si>
  <si>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</si>
  <si>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</si>
  <si>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</si>
  <si>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</si>
  <si>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</si>
  <si>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</si>
  <si>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</si>
  <si>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</si>
  <si>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</si>
  <si>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</si>
  <si>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</si>
  <si>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</si>
  <si>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</si>
  <si>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</si>
  <si>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</si>
  <si>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</si>
  <si>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</si>
  <si>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</si>
  <si>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</si>
  <si>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</si>
  <si>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</si>
  <si>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</si>
  <si>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</si>
  <si>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</si>
  <si>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</si>
  <si>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</si>
  <si>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</si>
  <si>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</si>
  <si>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</si>
  <si>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</si>
  <si>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</si>
  <si>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</si>
  <si>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</si>
  <si>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</si>
  <si>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</si>
  <si>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</si>
  <si>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</si>
  <si>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</si>
  <si>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</si>
  <si>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</si>
  <si>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</si>
  <si>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</si>
  <si>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</si>
  <si>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</si>
  <si>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</si>
  <si>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</si>
  <si>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</si>
  <si>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</si>
  <si>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</si>
  <si>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</si>
  <si>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</si>
  <si>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</si>
  <si>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</si>
  <si>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</si>
  <si>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</si>
  <si>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</si>
  <si>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</si>
  <si>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</si>
  <si>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</si>
  <si>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</si>
  <si>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</si>
  <si>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</si>
  <si>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</si>
  <si>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</si>
  <si>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</si>
  <si>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</si>
  <si>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</si>
  <si>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</si>
  <si>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</si>
  <si>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</si>
  <si>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</si>
  <si>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</si>
  <si>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</si>
  <si>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</si>
  <si>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</si>
  <si>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</si>
  <si>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</si>
  <si>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</si>
  <si>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</si>
  <si>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</si>
  <si>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</si>
  <si>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</si>
  <si>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</si>
  <si>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</si>
  <si>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</si>
  <si>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</si>
  <si>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</si>
  <si>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</si>
  <si>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</si>
  <si>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</si>
  <si>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</si>
  <si>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</si>
  <si>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</si>
  <si>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</si>
  <si>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</si>
  <si>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</si>
  <si>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</si>
  <si>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</si>
  <si>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</si>
  <si>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</si>
  <si>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</si>
  <si>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</si>
  <si>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</si>
  <si>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</si>
  <si>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</si>
  <si>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</si>
  <si>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</si>
  <si>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</si>
  <si>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</si>
  <si>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</si>
  <si>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</si>
  <si>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</si>
  <si>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</si>
  <si>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</si>
  <si>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</si>
  <si>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</si>
  <si>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</si>
  <si>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</si>
  <si>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</si>
  <si>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</si>
  <si>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</si>
  <si>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</si>
  <si>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</si>
  <si>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</si>
  <si>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</si>
  <si>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</si>
  <si>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</si>
  <si>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</si>
  <si>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</si>
  <si>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</si>
  <si>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</si>
  <si>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</si>
  <si>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</si>
  <si>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</si>
  <si>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</si>
  <si>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</si>
  <si>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</si>
  <si>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</si>
  <si>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</si>
  <si>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</si>
  <si>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</si>
  <si>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</si>
  <si>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</si>
  <si>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</si>
  <si>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</si>
  <si>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</si>
  <si>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</si>
  <si>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</si>
  <si>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</si>
  <si>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</si>
  <si>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</si>
  <si>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</si>
  <si>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</si>
  <si>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</si>
  <si>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</si>
  <si>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</si>
  <si>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</si>
  <si>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</si>
  <si>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</si>
  <si>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</si>
  <si>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</si>
  <si>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</si>
  <si>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</si>
  <si>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</si>
  <si>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</si>
  <si>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</si>
  <si>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</si>
  <si>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</si>
  <si>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</si>
  <si>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</si>
  <si>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</si>
  <si>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</si>
  <si>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</si>
  <si>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</si>
  <si>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</si>
  <si>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</si>
  <si>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</si>
  <si>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</si>
  <si>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</si>
  <si>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</si>
  <si>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</si>
  <si>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</si>
  <si>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</si>
  <si>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</si>
  <si>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</si>
  <si>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</si>
  <si>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</si>
  <si>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</si>
  <si>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</si>
  <si>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</si>
  <si>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</si>
  <si>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</si>
  <si>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</si>
  <si>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</si>
  <si>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</si>
  <si>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</si>
  <si>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</si>
  <si>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</si>
  <si>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</si>
  <si>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</si>
  <si>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</si>
  <si>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</si>
  <si>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</si>
  <si>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</si>
  <si>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</si>
  <si>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</si>
  <si>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</si>
  <si>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</si>
  <si>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</si>
  <si>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</si>
  <si>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</si>
  <si>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</si>
  <si>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</si>
  <si>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</si>
  <si>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</si>
  <si>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</si>
  <si>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</si>
  <si>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</si>
  <si>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</si>
  <si>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</si>
  <si>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</si>
  <si>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</si>
  <si>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</si>
  <si>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</si>
  <si>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</si>
  <si>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</si>
  <si>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</si>
  <si>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</si>
  <si>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</si>
  <si>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</si>
  <si>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</si>
  <si>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</si>
  <si>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</si>
  <si>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</si>
  <si>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</si>
  <si>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</si>
  <si>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</si>
  <si>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</si>
  <si>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</si>
  <si>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</si>
  <si>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</si>
  <si>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</si>
  <si>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</si>
  <si>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</si>
  <si>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</si>
  <si>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</si>
  <si>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</si>
  <si>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</si>
  <si>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</si>
  <si>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</si>
  <si>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</si>
  <si>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</si>
  <si>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</si>
  <si>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</si>
  <si>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</si>
  <si>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</si>
  <si>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</si>
  <si>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</si>
  <si>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</si>
  <si>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</si>
  <si>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</si>
  <si>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</si>
  <si>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</si>
  <si>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</si>
  <si>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</si>
  <si>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</si>
  <si>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</si>
  <si>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</si>
  <si>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</si>
  <si>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</si>
  <si>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</si>
  <si>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</si>
  <si>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</si>
  <si>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</si>
  <si>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</si>
  <si>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</si>
  <si>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</si>
  <si>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</si>
  <si>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</si>
  <si>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</si>
  <si>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</si>
  <si>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</si>
  <si>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</si>
  <si>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</si>
  <si>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</si>
  <si>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</si>
  <si>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</si>
  <si>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</si>
  <si>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</si>
  <si>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</si>
  <si>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</si>
  <si>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</si>
  <si>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</si>
  <si>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</si>
  <si>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</si>
  <si>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</si>
  <si>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</si>
  <si>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</si>
  <si>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</si>
  <si>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</si>
  <si>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</si>
  <si>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</si>
  <si>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</si>
  <si>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</si>
  <si>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</si>
  <si>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</si>
  <si>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</si>
  <si>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</si>
  <si>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</si>
  <si>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</si>
  <si>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</si>
  <si>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</si>
  <si>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</si>
  <si>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</si>
  <si>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</si>
  <si>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</si>
  <si>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</si>
  <si>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</si>
  <si>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</si>
  <si>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</si>
  <si>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</si>
  <si>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</si>
  <si>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</si>
  <si>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</si>
  <si>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</si>
  <si>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</si>
  <si>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</si>
  <si>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</si>
  <si>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</si>
  <si>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</si>
  <si>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</si>
  <si>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</si>
  <si>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</si>
  <si>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</si>
  <si>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</si>
  <si>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</si>
  <si>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</si>
  <si>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</si>
  <si>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</si>
  <si>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</si>
  <si>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</si>
  <si>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</si>
  <si>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</si>
  <si>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</si>
  <si>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</si>
  <si>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</si>
  <si>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</si>
  <si>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</si>
  <si>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</si>
  <si>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</si>
  <si>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</si>
  <si>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</si>
  <si>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</si>
  <si>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</si>
  <si>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</si>
  <si>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</si>
  <si>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</si>
  <si>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</si>
  <si>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</si>
  <si>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</si>
  <si>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</si>
  <si>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</si>
  <si>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</si>
  <si>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</si>
  <si>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</si>
  <si>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</si>
  <si>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</si>
  <si>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</si>
  <si>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</si>
  <si>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</si>
  <si>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</si>
  <si>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</si>
  <si>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</si>
  <si>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</si>
  <si>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</si>
  <si>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</si>
  <si>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</si>
  <si>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</si>
  <si>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</si>
  <si>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</si>
  <si>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</si>
  <si>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</si>
  <si>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</si>
  <si>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</si>
  <si>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</si>
  <si>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</si>
  <si>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</si>
  <si>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</si>
  <si>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</si>
  <si>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</si>
  <si>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</si>
  <si>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</si>
  <si>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</si>
  <si>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</si>
  <si>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</si>
  <si>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</si>
  <si>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</si>
  <si>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</si>
  <si>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</si>
  <si>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</si>
  <si>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</si>
  <si>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</si>
  <si>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</si>
  <si>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</si>
  <si>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</si>
  <si>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</si>
  <si>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</si>
  <si>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</si>
  <si>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</si>
  <si>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</si>
  <si>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</si>
  <si>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</si>
  <si>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</si>
  <si>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</si>
  <si>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</si>
  <si>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</si>
  <si>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</si>
  <si>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</si>
  <si>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</si>
  <si>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</si>
  <si>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</si>
  <si>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</si>
  <si>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</si>
  <si>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</si>
  <si>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</si>
  <si>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</si>
  <si>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</si>
  <si>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</si>
  <si>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</si>
  <si>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</si>
  <si>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</si>
  <si>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</si>
  <si>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</si>
  <si>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</si>
  <si>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</si>
  <si>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</si>
  <si>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</si>
  <si>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</si>
  <si>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</si>
  <si>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</si>
  <si>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</si>
  <si>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</si>
  <si>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</si>
  <si>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</si>
  <si>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</si>
  <si>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</si>
  <si>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</si>
  <si>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</si>
  <si>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</si>
  <si>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</si>
  <si>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</si>
  <si>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</si>
  <si>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</si>
  <si>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</si>
  <si>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</si>
  <si>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</si>
  <si>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</si>
  <si>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</si>
  <si>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</si>
  <si>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</si>
  <si>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</si>
  <si>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</si>
  <si>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</si>
  <si>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</si>
  <si>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</si>
  <si>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</si>
  <si>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</si>
  <si>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</si>
  <si>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</si>
  <si>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</si>
  <si>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</si>
  <si>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</si>
  <si>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</si>
  <si>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</si>
  <si>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</si>
  <si>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</si>
  <si>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</si>
  <si>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</si>
  <si>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</si>
  <si>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</si>
  <si>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</si>
  <si>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</si>
  <si>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</si>
  <si>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</si>
  <si>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</si>
  <si>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</si>
  <si>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</si>
  <si>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</si>
  <si>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</si>
  <si>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</si>
  <si>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</si>
  <si>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</si>
  <si>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</si>
  <si>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</si>
  <si>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</si>
  <si>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</si>
  <si>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</si>
  <si>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</si>
  <si>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</si>
  <si>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</si>
  <si>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</si>
  <si>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</si>
  <si>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</si>
  <si>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</si>
  <si>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</si>
  <si>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</si>
  <si>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</si>
  <si>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</si>
  <si>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</si>
  <si>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</si>
  <si>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</si>
  <si>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</si>
  <si>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</si>
  <si>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</si>
  <si>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</si>
  <si>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</si>
  <si>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</si>
  <si>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</si>
  <si>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</si>
  <si>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</si>
  <si>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</si>
  <si>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</si>
  <si>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</si>
  <si>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</si>
  <si>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</si>
  <si>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</si>
  <si>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</si>
  <si>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</si>
  <si>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</si>
  <si>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</si>
  <si>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</si>
  <si>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</si>
  <si>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</si>
  <si>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</si>
  <si>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</si>
  <si>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</si>
  <si>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</si>
  <si>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</si>
  <si>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</si>
  <si>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</si>
  <si>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</si>
  <si>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</si>
  <si>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</si>
  <si>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</si>
  <si>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</si>
  <si>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</si>
  <si>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</si>
  <si>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</si>
  <si>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</si>
  <si>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</si>
  <si>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</si>
  <si>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</si>
  <si>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</si>
  <si>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</si>
  <si>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</si>
  <si>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</si>
  <si>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</si>
  <si>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</si>
  <si>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</si>
  <si>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</si>
  <si>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</si>
  <si>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</si>
  <si>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</si>
  <si>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</si>
  <si>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</si>
  <si>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</si>
  <si>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</si>
  <si>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</si>
  <si>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</si>
  <si>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</si>
  <si>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</si>
  <si>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</si>
  <si>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</si>
  <si>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</si>
  <si>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</si>
  <si>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</si>
  <si>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</si>
  <si>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</si>
  <si>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</si>
  <si>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</si>
  <si>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</si>
  <si>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</si>
  <si>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</si>
  <si>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</si>
  <si>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</si>
  <si>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</si>
  <si>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</si>
  <si>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</si>
  <si>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</si>
  <si>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</si>
  <si>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</si>
  <si>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</si>
  <si>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</si>
  <si>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</si>
  <si>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</si>
  <si>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</si>
  <si>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</si>
  <si>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</si>
  <si>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</si>
  <si>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</si>
  <si>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</si>
  <si>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</si>
  <si>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</si>
  <si>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</si>
  <si>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</si>
  <si>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</si>
  <si>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</si>
  <si>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</si>
  <si>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</si>
  <si>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</si>
  <si>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</si>
  <si>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</si>
  <si>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</si>
  <si>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</si>
  <si>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</si>
  <si>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</si>
  <si>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</si>
  <si>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</si>
  <si>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</si>
  <si>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</si>
  <si>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</si>
  <si>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</si>
  <si>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</si>
  <si>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</si>
  <si>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</si>
  <si>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</si>
  <si>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</si>
  <si>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</si>
  <si>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</si>
  <si>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</si>
  <si>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</si>
  <si>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</si>
  <si>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</si>
  <si>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</si>
  <si>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</si>
  <si>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</si>
  <si>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</si>
  <si>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</si>
  <si>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</si>
  <si>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</si>
  <si>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</si>
  <si>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</si>
  <si>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</si>
  <si>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</si>
  <si>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</si>
  <si>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</si>
  <si>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</si>
  <si>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</si>
  <si>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</si>
  <si>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</si>
  <si>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</si>
  <si>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</si>
  <si>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</si>
  <si>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</si>
  <si>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</si>
  <si>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</si>
  <si>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</si>
  <si>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</si>
  <si>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</si>
  <si>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</si>
  <si>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</si>
  <si>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</si>
  <si>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</si>
  <si>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</si>
  <si>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</si>
  <si>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</si>
  <si>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</si>
  <si>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</si>
  <si>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</si>
  <si>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</si>
  <si>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</si>
  <si>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</si>
  <si>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</si>
  <si>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</si>
  <si>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</si>
  <si>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</si>
  <si>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</si>
  <si>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</si>
  <si>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</si>
  <si>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</si>
  <si>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</si>
  <si>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</si>
  <si>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</si>
  <si>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</si>
  <si>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</si>
  <si>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</si>
  <si>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</si>
  <si>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</si>
  <si>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</si>
  <si>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</si>
  <si>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</si>
  <si>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</si>
  <si>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</si>
  <si>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</si>
  <si>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</si>
  <si>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</si>
  <si>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</si>
  <si>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</si>
  <si>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</si>
  <si>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</si>
  <si>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</si>
  <si>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</si>
  <si>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</si>
  <si>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</si>
  <si>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</si>
  <si>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</si>
  <si>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</si>
  <si>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</si>
  <si>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</si>
  <si>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</si>
  <si>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</si>
  <si>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</si>
  <si>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</si>
  <si>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</si>
  <si>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</si>
  <si>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</si>
  <si>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</si>
  <si>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</si>
  <si>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</si>
  <si>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</si>
  <si>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</si>
  <si>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</si>
  <si>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</si>
  <si>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</si>
  <si>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</si>
  <si>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</si>
  <si>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</si>
  <si>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</si>
  <si>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</si>
  <si>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</si>
  <si>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</si>
  <si>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</si>
  <si>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</si>
  <si>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</si>
  <si>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</si>
  <si>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</si>
  <si>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</si>
  <si>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</si>
  <si>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</si>
  <si>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</si>
  <si>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</si>
  <si>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</si>
  <si>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</si>
  <si>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</si>
  <si>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</si>
  <si>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</si>
  <si>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</si>
  <si>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</si>
  <si>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</si>
  <si>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</si>
  <si>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</si>
  <si>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</si>
  <si>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</si>
  <si>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</si>
  <si>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</si>
  <si>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</si>
  <si>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</si>
  <si>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</si>
  <si>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</si>
  <si>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</si>
  <si>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</si>
  <si>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</si>
  <si>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</si>
  <si>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</si>
  <si>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</si>
  <si>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</si>
  <si>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</si>
  <si>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</si>
  <si>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</si>
  <si>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</si>
  <si>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</si>
  <si>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</si>
  <si>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</si>
  <si>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</si>
  <si>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</si>
  <si>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</si>
  <si>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</si>
  <si>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</si>
  <si>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</si>
  <si>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</si>
  <si>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</si>
  <si>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</si>
  <si>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</si>
  <si>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</si>
  <si>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</si>
  <si>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</si>
  <si>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</si>
  <si>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</si>
  <si>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</si>
  <si>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</si>
  <si>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</si>
  <si>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</si>
  <si>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</si>
  <si>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</si>
  <si>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</si>
  <si>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</si>
  <si>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</si>
  <si>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</si>
  <si>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</si>
  <si>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</si>
  <si>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</si>
  <si>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</si>
  <si>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</si>
  <si>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</si>
  <si>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</si>
  <si>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</si>
  <si>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</si>
  <si>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</si>
  <si>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</si>
  <si>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</si>
  <si>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</si>
  <si>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</si>
  <si>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</si>
  <si>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</si>
  <si>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</si>
  <si>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</si>
  <si>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</si>
  <si>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</si>
  <si>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</si>
  <si>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</si>
  <si>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</si>
  <si>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</si>
  <si>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</si>
  <si>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</si>
  <si>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</si>
  <si>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</si>
  <si>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</si>
  <si>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</si>
  <si>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</si>
  <si>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</si>
  <si>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</si>
  <si>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</si>
  <si>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</si>
  <si>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</si>
  <si>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</si>
  <si>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</si>
  <si>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</si>
  <si>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</si>
  <si>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</si>
  <si>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</si>
  <si>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</si>
  <si>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</si>
  <si>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</si>
  <si>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</si>
  <si>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</si>
  <si>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</si>
  <si>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</si>
  <si>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</si>
  <si>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</si>
  <si>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</si>
  <si>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</si>
  <si>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</si>
  <si>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</si>
  <si>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</si>
  <si>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</si>
  <si>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</si>
  <si>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</si>
  <si>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</si>
  <si>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</si>
  <si>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</si>
  <si>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</si>
  <si>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</si>
  <si>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</si>
  <si>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</si>
  <si>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</si>
  <si>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</si>
  <si>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</si>
  <si>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</si>
  <si>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</si>
  <si>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</si>
  <si>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</si>
  <si>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</si>
  <si>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</si>
  <si>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</si>
  <si>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</si>
  <si>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</si>
  <si>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</si>
  <si>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</si>
  <si>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</si>
  <si>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</si>
  <si>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</si>
  <si>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</si>
  <si>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</si>
  <si>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</si>
  <si>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</si>
  <si>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</si>
  <si>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</si>
  <si>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</si>
  <si>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</si>
  <si>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</si>
  <si>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</si>
  <si>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</si>
  <si>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</si>
  <si>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</si>
  <si>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</si>
  <si>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</si>
  <si>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</si>
  <si>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</si>
  <si>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</si>
  <si>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</si>
  <si>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</si>
  <si>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</si>
  <si>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</si>
  <si>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</si>
  <si>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</si>
  <si>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</si>
  <si>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</si>
  <si>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</si>
  <si>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</si>
  <si>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</si>
  <si>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</si>
  <si>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</si>
  <si>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</si>
  <si>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</si>
  <si>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</si>
  <si>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</si>
  <si>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</si>
  <si>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</si>
  <si>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</si>
  <si>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</si>
  <si>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</si>
  <si>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</si>
  <si>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</si>
  <si>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</si>
  <si>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</si>
  <si>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</si>
  <si>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</si>
  <si>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</si>
  <si>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</si>
  <si>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</si>
  <si>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</si>
  <si>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</si>
  <si>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</si>
  <si>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</si>
  <si>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</si>
  <si>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</si>
  <si>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</si>
  <si>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</si>
  <si>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</si>
  <si>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</si>
  <si>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</si>
  <si>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</si>
  <si>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</si>
  <si>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</si>
  <si>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</si>
  <si>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</si>
  <si>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</si>
  <si>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</si>
  <si>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</si>
  <si>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</si>
  <si>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</si>
  <si>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</si>
  <si>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</si>
  <si>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</si>
  <si>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</si>
  <si>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</si>
  <si>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</si>
  <si>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</si>
  <si>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</si>
  <si>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</si>
  <si>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</si>
  <si>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</si>
  <si>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</si>
  <si>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</si>
  <si>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</si>
  <si>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</si>
  <si>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</si>
  <si>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</si>
  <si>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</si>
  <si>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</si>
  <si>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</si>
  <si>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</si>
  <si>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</si>
  <si>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</si>
  <si>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</si>
  <si>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</si>
  <si>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</si>
  <si>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</si>
  <si>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</si>
  <si>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</si>
  <si>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</si>
  <si>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</si>
  <si>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</si>
  <si>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</si>
  <si>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</si>
  <si>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</si>
  <si>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</si>
  <si>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</si>
  <si>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</si>
  <si>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</si>
  <si>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</si>
  <si>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</si>
  <si>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</si>
  <si>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</si>
  <si>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</si>
  <si>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</si>
  <si>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</si>
  <si>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</si>
  <si>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</si>
  <si>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</si>
  <si>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</si>
  <si>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</si>
  <si>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</si>
  <si>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</si>
  <si>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</si>
  <si>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</si>
  <si>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</si>
  <si>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</si>
  <si>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</si>
  <si>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</si>
  <si>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</si>
  <si>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</si>
  <si>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</si>
  <si>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</si>
  <si>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</si>
  <si>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</si>
  <si>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</si>
  <si>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</si>
  <si>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</si>
  <si>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</si>
  <si>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</si>
  <si>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</si>
  <si>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</si>
  <si>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</si>
  <si>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</si>
  <si>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</si>
  <si>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</si>
  <si>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</si>
  <si>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</si>
  <si>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</si>
  <si>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</si>
  <si>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</si>
  <si>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</si>
  <si>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</si>
  <si>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</si>
  <si>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</si>
  <si>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</si>
  <si>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</si>
  <si>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</si>
  <si>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</si>
  <si>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</si>
  <si>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</si>
  <si>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</si>
  <si>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</si>
  <si>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</si>
  <si>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</si>
  <si>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</si>
  <si>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</si>
  <si>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</si>
  <si>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</si>
  <si>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</si>
  <si>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</si>
  <si>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</si>
  <si>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</si>
  <si>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</si>
  <si>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</si>
  <si>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</si>
  <si>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</si>
  <si>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</si>
  <si>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</si>
  <si>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</si>
  <si>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</si>
  <si>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</si>
  <si>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</si>
  <si>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</si>
  <si>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</si>
  <si>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</si>
  <si>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</si>
  <si>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</si>
  <si>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</si>
  <si>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</si>
  <si>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</si>
  <si>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</si>
  <si>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</si>
  <si>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</si>
  <si>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</si>
  <si>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</si>
  <si>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</si>
  <si>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</si>
  <si>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</si>
  <si>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</si>
  <si>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</si>
  <si>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</si>
  <si>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</si>
  <si>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</si>
  <si>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</si>
  <si>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</si>
  <si>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</si>
  <si>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</si>
  <si>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</si>
  <si>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</si>
  <si>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</si>
  <si>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</si>
  <si>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</si>
  <si>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</si>
  <si>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</si>
  <si>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</si>
  <si>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</si>
  <si>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</si>
  <si>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</si>
  <si>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</si>
  <si>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</si>
  <si>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</si>
  <si>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</si>
  <si>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</si>
  <si>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</si>
  <si>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</si>
  <si>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</si>
  <si>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</si>
  <si>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</si>
  <si>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</si>
  <si>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</si>
  <si>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</si>
  <si>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</si>
  <si>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</si>
  <si>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</si>
  <si>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</si>
  <si>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</si>
  <si>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</si>
  <si>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</si>
  <si>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</si>
  <si>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</si>
  <si>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</si>
  <si>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</si>
  <si>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</si>
  <si>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</si>
  <si>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</si>
  <si>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</si>
  <si>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</si>
  <si>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</si>
  <si>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</si>
  <si>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</si>
  <si>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</si>
  <si>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</si>
  <si>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</si>
  <si>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</si>
  <si>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</si>
  <si>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</si>
  <si>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</si>
  <si>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</si>
  <si>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</si>
  <si>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</si>
  <si>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</si>
  <si>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</si>
  <si>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</si>
  <si>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</si>
  <si>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</si>
  <si>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</si>
  <si>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</si>
  <si>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</si>
  <si>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</si>
  <si>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</si>
  <si>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</si>
  <si>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</si>
  <si>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</si>
  <si>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</si>
  <si>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</si>
  <si>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</si>
  <si>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</si>
  <si>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</si>
  <si>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</si>
  <si>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</si>
  <si>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</si>
  <si>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</si>
  <si>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</si>
  <si>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</si>
  <si>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</si>
  <si>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</si>
  <si>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</si>
  <si>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</si>
  <si>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</si>
  <si>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</si>
  <si>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</si>
  <si>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</si>
  <si>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</si>
  <si>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</si>
  <si>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</si>
  <si>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</si>
  <si>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</si>
  <si>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</si>
  <si>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</si>
  <si>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</si>
  <si>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</si>
  <si>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</si>
  <si>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</si>
  <si>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</si>
  <si>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</si>
  <si>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</si>
  <si>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</si>
  <si>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</si>
  <si>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</si>
  <si>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</si>
  <si>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</si>
  <si>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</si>
  <si>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</si>
  <si>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</si>
  <si>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</si>
  <si>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</si>
  <si>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</si>
  <si>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</si>
  <si>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</si>
  <si>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</si>
  <si>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</si>
  <si>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</si>
  <si>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</si>
  <si>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</si>
  <si>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</si>
  <si>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</si>
  <si>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</si>
  <si>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</si>
  <si>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</si>
  <si>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</si>
  <si>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</si>
  <si>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</si>
  <si>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</si>
  <si>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</si>
  <si>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</si>
  <si>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</si>
  <si>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</si>
  <si>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</si>
  <si>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</si>
  <si>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</si>
  <si>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</si>
  <si>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</si>
  <si>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</si>
  <si>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</si>
  <si>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</si>
  <si>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</si>
  <si>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</si>
  <si>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</si>
  <si>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</si>
  <si>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</si>
  <si>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</si>
  <si>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</si>
  <si>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</si>
  <si>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</si>
  <si>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</si>
  <si>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</si>
  <si>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</si>
  <si>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</si>
  <si>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</si>
  <si>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</si>
  <si>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</si>
  <si>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</si>
  <si>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</si>
  <si>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</si>
  <si>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</si>
  <si>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</si>
  <si>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</si>
  <si>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</si>
  <si>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</si>
  <si>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</si>
  <si>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</si>
  <si>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</si>
  <si>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</si>
  <si>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</si>
  <si>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</si>
  <si>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</si>
  <si>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</si>
  <si>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</si>
  <si>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</si>
  <si>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</si>
  <si>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</si>
  <si>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</si>
  <si>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</si>
  <si>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</si>
  <si>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</si>
  <si>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</si>
  <si>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</si>
  <si>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</si>
  <si>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</si>
  <si>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</si>
  <si>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</si>
  <si>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</si>
  <si>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</si>
  <si>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</si>
  <si>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</si>
  <si>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</si>
  <si>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</si>
  <si>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</si>
  <si>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</si>
  <si>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</si>
  <si>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</si>
  <si>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</si>
  <si>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</si>
  <si>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</si>
  <si>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</si>
  <si>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</si>
  <si>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</si>
  <si>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</si>
  <si>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</si>
  <si>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</si>
  <si>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</si>
  <si>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</si>
  <si>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</si>
  <si>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</si>
  <si>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</si>
  <si>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</si>
  <si>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</si>
  <si>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</si>
  <si>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</si>
  <si>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</si>
  <si>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</si>
  <si>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</si>
  <si>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</si>
  <si>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</si>
  <si>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</si>
  <si>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</si>
  <si>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</si>
  <si>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</si>
  <si>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</si>
  <si>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</si>
  <si>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</si>
  <si>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</si>
  <si>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</si>
  <si>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</si>
  <si>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</si>
  <si>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</si>
  <si>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</si>
  <si>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</si>
  <si>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</si>
  <si>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</si>
  <si>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</si>
  <si>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</si>
  <si>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</si>
  <si>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</si>
  <si>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</si>
  <si>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</si>
  <si>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</si>
  <si>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</si>
  <si>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</si>
  <si>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</si>
  <si>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</si>
  <si>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</si>
  <si>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</si>
  <si>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</si>
  <si>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</si>
  <si>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</si>
  <si>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</si>
  <si>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</si>
  <si>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</si>
  <si>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</si>
  <si>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</si>
  <si>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</si>
  <si>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</si>
  <si>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</si>
  <si>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</si>
  <si>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</si>
  <si>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</si>
  <si>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</si>
  <si>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</si>
  <si>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</si>
  <si>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</si>
  <si>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</si>
  <si>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</si>
  <si>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</si>
  <si>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</si>
  <si>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</si>
  <si>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</si>
  <si>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</si>
  <si>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</si>
  <si>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</si>
  <si>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</si>
  <si>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</si>
  <si>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</si>
  <si>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</si>
  <si>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</si>
  <si>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</si>
  <si>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</si>
  <si>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</si>
  <si>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</si>
  <si>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</si>
  <si>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</si>
  <si>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</si>
  <si>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</si>
  <si>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</si>
  <si>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</si>
  <si>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</si>
  <si>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</si>
  <si>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</si>
  <si>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</si>
  <si>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</si>
  <si>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</si>
  <si>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</si>
  <si>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</si>
  <si>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</si>
  <si>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</si>
  <si>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</si>
  <si>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</si>
  <si>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</si>
  <si>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</si>
  <si>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</si>
  <si>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</si>
  <si>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</si>
  <si>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</si>
  <si>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</si>
  <si>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</si>
  <si>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</si>
  <si>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</si>
  <si>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</si>
  <si>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</si>
  <si>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</si>
  <si>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</si>
  <si>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</si>
  <si>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</si>
  <si>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</si>
  <si>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</si>
  <si>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</si>
  <si>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</si>
  <si>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</si>
  <si>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</si>
  <si>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</si>
  <si>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</si>
  <si>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</si>
  <si>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</si>
  <si>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</si>
  <si>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</si>
  <si>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</si>
  <si>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</si>
  <si>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</si>
  <si>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</si>
  <si>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</si>
  <si>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</si>
  <si>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</si>
  <si>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</si>
  <si>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</si>
  <si>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</si>
  <si>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</si>
  <si>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</si>
  <si>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</si>
  <si>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</si>
  <si>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</si>
  <si>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</si>
  <si>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</si>
  <si>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</si>
  <si>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</si>
  <si>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</si>
  <si>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</si>
  <si>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</si>
  <si>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</si>
  <si>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</si>
  <si>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</si>
  <si>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</si>
  <si>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</si>
  <si>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</si>
  <si>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</si>
  <si>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</si>
  <si>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</si>
  <si>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</si>
  <si>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</si>
  <si>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</si>
  <si>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</si>
  <si>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</si>
  <si>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</si>
  <si>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</si>
  <si>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</si>
  <si>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</si>
  <si>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</si>
  <si>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</si>
  <si>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</si>
  <si>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</si>
  <si>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</si>
  <si>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</si>
  <si>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</si>
  <si>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</si>
  <si>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</si>
  <si>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</si>
  <si>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</si>
  <si>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</si>
  <si>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</si>
  <si>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</si>
  <si>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</si>
  <si>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</si>
  <si>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</si>
  <si>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</si>
  <si>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</si>
  <si>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</si>
  <si>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</si>
  <si>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</si>
  <si>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</si>
  <si>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</si>
  <si>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</si>
  <si>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</si>
  <si>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</si>
  <si>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</si>
  <si>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</si>
  <si>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</si>
  <si>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</si>
  <si>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</si>
  <si>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</si>
  <si>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</si>
  <si>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</si>
  <si>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</si>
  <si>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</si>
  <si>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</si>
  <si>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</si>
  <si>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</si>
  <si>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</si>
  <si>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</si>
  <si>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</si>
  <si>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</si>
  <si>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</si>
  <si>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</si>
  <si>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</si>
  <si>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</si>
  <si>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</si>
  <si>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</si>
  <si>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</si>
  <si>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</si>
  <si>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</si>
  <si>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</si>
  <si>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</si>
  <si>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</si>
  <si>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</si>
  <si>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</si>
  <si>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</si>
  <si>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</si>
  <si>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</si>
  <si>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</si>
  <si>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</si>
  <si>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</si>
  <si>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</si>
  <si>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</si>
  <si>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</si>
  <si>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</si>
  <si>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</si>
  <si>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</si>
  <si>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</si>
  <si>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</si>
  <si>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</si>
  <si>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</si>
  <si>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</si>
  <si>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</si>
  <si>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</si>
  <si>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</si>
  <si>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</si>
  <si>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</si>
  <si>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</si>
  <si>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</si>
  <si>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</si>
  <si>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</si>
  <si>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</si>
  <si>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</si>
  <si>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</si>
  <si>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</si>
  <si>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</si>
  <si>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</si>
  <si>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</si>
  <si>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</si>
  <si>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</si>
  <si>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</si>
  <si>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</si>
  <si>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</si>
  <si>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</si>
  <si>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</si>
  <si>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</si>
  <si>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</si>
  <si>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</si>
  <si>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</si>
  <si>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</si>
  <si>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</si>
  <si>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</si>
  <si>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</si>
  <si>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</si>
  <si>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</si>
  <si>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</si>
  <si>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</si>
  <si>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</si>
  <si>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</si>
  <si>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</si>
  <si>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</si>
  <si>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</si>
  <si>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</si>
  <si>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</si>
  <si>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</si>
  <si>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</si>
  <si>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</si>
  <si>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</si>
  <si>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</si>
  <si>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</si>
  <si>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</si>
  <si>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</si>
  <si>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</si>
  <si>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</si>
  <si>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</si>
  <si>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</si>
  <si>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</si>
  <si>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</si>
  <si>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</si>
  <si>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</si>
  <si>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</si>
  <si>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</si>
  <si>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</si>
  <si>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</si>
  <si>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</si>
  <si>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</si>
  <si>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</si>
  <si>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</si>
  <si>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</si>
  <si>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</si>
  <si>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</si>
  <si>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</si>
  <si>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</si>
  <si>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</si>
  <si>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</si>
  <si>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</si>
  <si>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</si>
  <si>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</si>
  <si>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</si>
  <si>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</si>
  <si>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</si>
  <si>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</si>
  <si>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</si>
  <si>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</si>
  <si>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</si>
  <si>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</si>
  <si>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</si>
  <si>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</si>
  <si>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</si>
  <si>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</si>
  <si>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</si>
  <si>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</si>
  <si>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</si>
  <si>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</si>
  <si>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</si>
  <si>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</si>
  <si>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</si>
  <si>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</si>
  <si>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</si>
  <si>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</si>
  <si>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</si>
  <si>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</si>
  <si>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</si>
  <si>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</si>
  <si>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</si>
  <si>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</si>
  <si>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</si>
  <si>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</si>
  <si>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</si>
  <si>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</si>
  <si>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</si>
  <si>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</si>
  <si>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</si>
  <si>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</si>
  <si>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</si>
  <si>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</si>
  <si>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</si>
  <si>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</si>
  <si>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</si>
  <si>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</si>
  <si>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</si>
  <si>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</si>
  <si>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</si>
  <si>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</si>
  <si>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</si>
  <si>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</si>
  <si>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</si>
  <si>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</si>
  <si>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</si>
  <si>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</si>
  <si>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</si>
  <si>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</si>
  <si>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</si>
  <si>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</si>
  <si>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</si>
  <si>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</si>
  <si>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</si>
  <si>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</si>
  <si>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</si>
  <si>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</si>
  <si>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</si>
  <si>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</si>
  <si>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</si>
  <si>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</si>
  <si>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</si>
  <si>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</si>
  <si>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</si>
  <si>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</si>
  <si>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</si>
  <si>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</si>
  <si>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</si>
  <si>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</si>
  <si>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</si>
  <si>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</si>
  <si>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</si>
  <si>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</si>
  <si>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</si>
  <si>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</si>
  <si>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</si>
  <si>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</si>
  <si>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</si>
  <si>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</si>
  <si>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</si>
  <si>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</si>
  <si>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</si>
  <si>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</si>
  <si>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</si>
  <si>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</si>
  <si>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</si>
  <si>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</si>
  <si>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</si>
  <si>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</si>
  <si>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</si>
  <si>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</si>
  <si>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</si>
  <si>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</si>
  <si>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</si>
  <si>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</si>
  <si>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</si>
  <si>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</si>
  <si>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</si>
  <si>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</si>
  <si>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</si>
  <si>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</si>
  <si>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</si>
  <si>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</si>
  <si>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</si>
  <si>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</si>
  <si>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</si>
  <si>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</si>
  <si>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</si>
  <si>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</si>
  <si>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</si>
  <si>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</si>
  <si>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</si>
  <si>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</si>
  <si>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</si>
  <si>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</si>
  <si>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</si>
  <si>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</si>
  <si>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</si>
  <si>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</si>
  <si>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</si>
  <si>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</si>
  <si>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</si>
  <si>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</si>
  <si>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</si>
  <si>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</si>
  <si>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</si>
  <si>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</si>
  <si>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</si>
  <si>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</si>
  <si>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</si>
  <si>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</si>
  <si>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</si>
  <si>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</si>
  <si>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</si>
  <si>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</si>
  <si>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</si>
  <si>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</si>
  <si>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</si>
  <si>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</si>
  <si>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</si>
  <si>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</si>
  <si>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</si>
  <si>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</si>
  <si>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</si>
  <si>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</si>
  <si>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</si>
  <si>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</si>
  <si>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</si>
  <si>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</si>
  <si>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</si>
  <si>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</si>
  <si>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</si>
  <si>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</si>
  <si>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</si>
  <si>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</si>
  <si>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</si>
  <si>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</si>
  <si>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</si>
  <si>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</si>
  <si>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</si>
  <si>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</si>
  <si>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</si>
  <si>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</si>
  <si>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</si>
  <si>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</si>
  <si>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</si>
  <si>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</si>
  <si>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</si>
  <si>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</si>
  <si>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</si>
  <si>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</si>
  <si>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</si>
  <si>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</si>
  <si>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</si>
  <si>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</si>
  <si>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</si>
  <si>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</si>
  <si>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</si>
  <si>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</si>
  <si>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</si>
  <si>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</si>
  <si>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</si>
  <si>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</si>
  <si>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</si>
  <si>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</si>
  <si>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</si>
  <si>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</si>
  <si>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</si>
  <si>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</si>
  <si>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</si>
  <si>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</si>
  <si>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</si>
  <si>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</si>
  <si>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</si>
  <si>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</si>
  <si>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</si>
  <si>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</si>
  <si>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</si>
  <si>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</si>
  <si>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</si>
  <si>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</si>
  <si>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</si>
  <si>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</si>
  <si>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</si>
  <si>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</si>
  <si>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</si>
  <si>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</si>
  <si>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</si>
  <si>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</si>
  <si>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</si>
  <si>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</si>
  <si>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</si>
  <si>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</si>
  <si>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</si>
  <si>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</si>
  <si>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</si>
  <si>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</si>
  <si>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</si>
  <si>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</si>
  <si>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</si>
  <si>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</si>
  <si>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</si>
  <si>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</si>
  <si>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</si>
  <si>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</si>
  <si>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</si>
  <si>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</si>
  <si>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</si>
  <si>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</si>
  <si>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</si>
  <si>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</si>
  <si>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</si>
  <si>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</si>
  <si>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</si>
  <si>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</si>
  <si>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</si>
  <si>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</si>
  <si>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</si>
  <si>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</si>
  <si>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</si>
  <si>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</si>
  <si>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</si>
  <si>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</si>
  <si>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</si>
  <si>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</si>
  <si>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</si>
  <si>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</si>
  <si>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</si>
  <si>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</si>
  <si>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</si>
  <si>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</si>
  <si>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</si>
  <si>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</si>
  <si>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</si>
  <si>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</si>
  <si>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</si>
  <si>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</si>
  <si>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</si>
  <si>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</si>
  <si>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</si>
  <si>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</si>
  <si>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</si>
  <si>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</si>
  <si>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</si>
  <si>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</si>
  <si>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</si>
  <si>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</si>
  <si>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</si>
  <si>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</si>
  <si>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</si>
  <si>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</si>
  <si>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</si>
  <si>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</si>
  <si>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</si>
  <si>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</si>
  <si>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</si>
  <si>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</si>
  <si>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</si>
  <si>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</si>
  <si>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</si>
  <si>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</si>
  <si>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</si>
  <si>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</si>
  <si>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</si>
  <si>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</si>
  <si>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</si>
  <si>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</si>
  <si>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</si>
  <si>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</si>
  <si>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</si>
  <si>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</si>
  <si>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</si>
  <si>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</si>
  <si>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</si>
  <si>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</si>
  <si>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</si>
  <si>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</si>
  <si>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</si>
  <si>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</si>
  <si>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</si>
  <si>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</si>
  <si>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</si>
  <si>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</si>
  <si>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</si>
  <si>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</si>
  <si>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</si>
  <si>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</si>
  <si>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</si>
  <si>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</si>
  <si>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</si>
  <si>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</si>
  <si>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</si>
  <si>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</si>
  <si>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</si>
  <si>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</si>
  <si>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</si>
  <si>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</si>
  <si>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</si>
  <si>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</si>
  <si>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</si>
  <si>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</si>
  <si>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</si>
  <si>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</si>
  <si>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</si>
  <si>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</si>
  <si>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</si>
  <si>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</si>
  <si>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</si>
  <si>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</si>
  <si>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</si>
  <si>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</si>
  <si>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</si>
  <si>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</si>
  <si>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</si>
  <si>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</si>
  <si>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</si>
  <si>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</si>
  <si>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</si>
  <si>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</si>
  <si>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</si>
  <si>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</si>
  <si>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</si>
  <si>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</si>
  <si>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</si>
  <si>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</si>
  <si>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</si>
  <si>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</si>
  <si>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</si>
  <si>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</si>
  <si>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</si>
  <si>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</si>
  <si>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</si>
  <si>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</si>
  <si>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</si>
  <si>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</si>
  <si>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</si>
  <si>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</si>
  <si>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</si>
  <si>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</si>
  <si>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</si>
  <si>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</si>
  <si>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</si>
  <si>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</si>
  <si>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</si>
  <si>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</si>
  <si>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</si>
  <si>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</si>
  <si>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</si>
  <si>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</si>
  <si>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</si>
  <si>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</si>
  <si>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</si>
  <si>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</si>
  <si>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</si>
  <si>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</si>
  <si>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</si>
  <si>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</si>
  <si>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</si>
  <si>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</si>
  <si>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</si>
  <si>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</si>
  <si>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</si>
  <si>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</si>
  <si>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</si>
  <si>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</si>
  <si>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</si>
  <si>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</si>
  <si>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</si>
  <si>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</si>
  <si>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</si>
  <si>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</si>
  <si>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</si>
  <si>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</si>
  <si>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</si>
  <si>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</si>
  <si>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</si>
  <si>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</si>
  <si>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</si>
  <si>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</si>
  <si>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</si>
  <si>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</si>
  <si>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</si>
  <si>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</si>
  <si>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</si>
  <si>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</si>
  <si>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</si>
  <si>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</si>
  <si>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</si>
  <si>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</si>
  <si>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</si>
  <si>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</si>
  <si>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</si>
  <si>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</si>
  <si>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</si>
  <si>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</si>
  <si>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</si>
  <si>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</si>
  <si>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</si>
  <si>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</si>
  <si>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</si>
  <si>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</si>
  <si>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</si>
  <si>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</si>
  <si>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</si>
  <si>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</si>
  <si>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</si>
  <si>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</si>
  <si>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</si>
  <si>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</si>
  <si>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</si>
  <si>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</si>
  <si>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</si>
  <si>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</si>
  <si>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</si>
  <si>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</si>
  <si>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</si>
  <si>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</si>
  <si>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</si>
  <si>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</si>
  <si>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</si>
  <si>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</si>
  <si>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</si>
  <si>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</si>
  <si>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</si>
  <si>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</si>
  <si>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</si>
  <si>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</si>
  <si>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</si>
  <si>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</si>
  <si>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</si>
  <si>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</si>
  <si>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</si>
  <si>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</si>
  <si>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</si>
  <si>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</si>
  <si>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</si>
  <si>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</si>
  <si>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</si>
  <si>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</si>
  <si>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</si>
  <si>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</si>
  <si>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</si>
  <si>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</si>
  <si>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</si>
  <si>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</si>
  <si>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</si>
  <si>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</si>
  <si>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</si>
  <si>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</si>
  <si>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</si>
  <si>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</si>
  <si>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</si>
  <si>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</si>
  <si>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</si>
  <si>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</si>
  <si>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</si>
  <si>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</si>
  <si>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</si>
  <si>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</si>
  <si>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</si>
  <si>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</si>
  <si>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</si>
  <si>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</si>
  <si>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</si>
  <si>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</si>
  <si>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</si>
  <si>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</si>
  <si>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</si>
  <si>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</si>
  <si>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</si>
  <si>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</si>
  <si>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</si>
  <si>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</si>
  <si>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</si>
  <si>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</si>
  <si>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</si>
  <si>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</si>
  <si>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</si>
  <si>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</si>
  <si>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</si>
  <si>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</si>
  <si>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</si>
  <si>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</si>
  <si>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</si>
  <si>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</si>
  <si>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</si>
  <si>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</si>
  <si>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</si>
  <si>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</si>
  <si>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</si>
  <si>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</si>
  <si>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</si>
  <si>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</si>
  <si>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</si>
  <si>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</si>
  <si>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</si>
  <si>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</si>
  <si>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</si>
  <si>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</si>
  <si>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</si>
  <si>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</si>
  <si>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</si>
  <si>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</si>
  <si>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</si>
  <si>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</si>
  <si>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</si>
  <si>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</si>
  <si>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</si>
  <si>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</si>
  <si>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</si>
  <si>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</si>
  <si>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</si>
  <si>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</si>
  <si>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</si>
  <si>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</si>
  <si>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</si>
  <si>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</si>
  <si>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</si>
  <si>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</si>
  <si>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</si>
  <si>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</si>
  <si>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</si>
  <si>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</si>
  <si>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</si>
  <si>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</si>
  <si>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</si>
  <si>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</si>
  <si>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</si>
  <si>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</si>
  <si>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</si>
  <si>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</si>
  <si>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</si>
  <si>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</si>
  <si>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</si>
  <si>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</si>
  <si>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</si>
  <si>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</si>
  <si>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</si>
  <si>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</si>
  <si>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</si>
  <si>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</si>
  <si>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</si>
  <si>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</si>
  <si>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</si>
  <si>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</si>
  <si>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</si>
  <si>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</si>
  <si>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</si>
  <si>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</si>
  <si>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</si>
  <si>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</si>
  <si>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</si>
  <si>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</si>
  <si>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</si>
  <si>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</si>
  <si>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</si>
  <si>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</si>
  <si>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</si>
  <si>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</si>
  <si>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</si>
  <si>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</si>
  <si>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</si>
  <si>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</si>
  <si>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</si>
  <si>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</si>
  <si>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</si>
  <si>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</si>
  <si>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</si>
  <si>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</si>
  <si>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</si>
  <si>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</si>
  <si>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</si>
  <si>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</si>
  <si>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</si>
  <si>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</si>
  <si>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</si>
  <si>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</si>
  <si>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</si>
  <si>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</si>
  <si>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</si>
  <si>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</si>
  <si>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</si>
  <si>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</si>
  <si>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</si>
  <si>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</si>
  <si>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</si>
  <si>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</si>
  <si>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</si>
  <si>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</si>
  <si>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</si>
  <si>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</si>
  <si>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</si>
  <si>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</si>
  <si>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</si>
  <si>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</si>
  <si>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</si>
  <si>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</si>
  <si>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</si>
  <si>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</si>
  <si>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</si>
  <si>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</si>
  <si>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</si>
  <si>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</si>
  <si>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</si>
  <si>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</si>
  <si>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</si>
  <si>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</si>
  <si>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</si>
  <si>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</si>
  <si>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</si>
  <si>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</si>
  <si>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</si>
  <si>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</si>
  <si>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</si>
  <si>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</si>
  <si>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</si>
  <si>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</si>
  <si>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</si>
  <si>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</si>
  <si>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</si>
  <si>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</si>
  <si>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</si>
  <si>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</si>
  <si>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</si>
  <si>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</si>
  <si>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</si>
  <si>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</si>
  <si>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</si>
  <si>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</si>
  <si>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</si>
  <si>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</si>
  <si>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</si>
  <si>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</si>
  <si>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</si>
  <si>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</si>
  <si>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</si>
  <si>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</si>
  <si>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</si>
  <si>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</si>
  <si>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</si>
  <si>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</si>
  <si>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</si>
  <si>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</si>
  <si>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</si>
  <si>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</si>
  <si>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</si>
  <si>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</si>
  <si>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</si>
  <si>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</si>
  <si>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</si>
  <si>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</si>
  <si>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</si>
  <si>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</si>
  <si>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</si>
  <si>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</si>
  <si>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</si>
  <si>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</si>
  <si>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</si>
  <si>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</si>
  <si>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</si>
  <si>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</si>
  <si>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</si>
  <si>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</si>
  <si>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</si>
  <si>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</si>
  <si>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</si>
  <si>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</si>
  <si>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</si>
  <si>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</si>
  <si>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</si>
  <si>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</si>
  <si>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</si>
  <si>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</si>
  <si>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</si>
  <si>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</si>
  <si>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</si>
  <si>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</si>
  <si>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</si>
  <si>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</si>
  <si>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</si>
  <si>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</si>
  <si>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</si>
  <si>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</si>
  <si>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</si>
  <si>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</si>
  <si>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</si>
  <si>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</si>
  <si>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</si>
  <si>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</si>
  <si>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</si>
  <si>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</si>
  <si>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</si>
  <si>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</si>
  <si>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</si>
  <si>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</si>
  <si>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</si>
  <si>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</si>
  <si>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</si>
  <si>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</si>
  <si>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</si>
  <si>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</si>
  <si>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</si>
  <si>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</si>
  <si>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</si>
  <si>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</si>
  <si>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</si>
  <si>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</si>
  <si>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</si>
  <si>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</si>
  <si>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</si>
  <si>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</si>
  <si>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</si>
  <si>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</si>
  <si>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</si>
  <si>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</si>
  <si>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</si>
  <si>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</si>
  <si>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</si>
  <si>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</si>
  <si>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</si>
  <si>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</si>
  <si>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</si>
  <si>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</si>
  <si>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</si>
  <si>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</si>
  <si>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</si>
  <si>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</si>
  <si>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</si>
  <si>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</si>
  <si>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</si>
  <si>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</si>
  <si>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</si>
  <si>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</si>
  <si>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</si>
  <si>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</si>
  <si>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</si>
  <si>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</si>
  <si>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</si>
  <si>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</si>
  <si>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</si>
  <si>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</si>
  <si>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</si>
  <si>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</si>
  <si>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</si>
  <si>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</si>
  <si>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</si>
  <si>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</si>
  <si>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</si>
  <si>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</si>
  <si>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</si>
  <si>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</si>
  <si>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</si>
  <si>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</si>
  <si>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</si>
  <si>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</si>
  <si>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</si>
  <si>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</si>
  <si>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</si>
  <si>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</si>
  <si>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</si>
  <si>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</si>
  <si>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</si>
  <si>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</si>
  <si>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</si>
  <si>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</si>
  <si>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</si>
  <si>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</si>
  <si>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</si>
  <si>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</si>
  <si>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</si>
  <si>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</si>
  <si>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</si>
  <si>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</si>
  <si>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</si>
  <si>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</si>
  <si>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</si>
  <si>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</si>
  <si>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</si>
  <si>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</si>
  <si>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</si>
  <si>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</si>
  <si>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</si>
  <si>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</si>
  <si>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</si>
  <si>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</si>
  <si>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</si>
  <si>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</si>
  <si>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</si>
  <si>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</si>
  <si>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</si>
  <si>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</si>
  <si>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</si>
  <si>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</si>
  <si>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</si>
  <si>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</si>
  <si>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</si>
  <si>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</si>
  <si>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</si>
  <si>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</si>
  <si>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</si>
  <si>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</si>
  <si>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</si>
  <si>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</si>
  <si>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</si>
  <si>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</si>
  <si>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</si>
  <si>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</si>
  <si>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</si>
  <si>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</si>
  <si>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</si>
  <si>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</si>
  <si>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</si>
  <si>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</si>
  <si>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</si>
  <si>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</si>
  <si>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</si>
  <si>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</si>
  <si>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</si>
  <si>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</si>
  <si>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</si>
  <si>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</si>
  <si>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</si>
  <si>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</si>
  <si>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</si>
  <si>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</si>
  <si>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</si>
  <si>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</si>
  <si>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</si>
  <si>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</si>
  <si>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</si>
  <si>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</si>
  <si>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</si>
  <si>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</si>
  <si>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</si>
  <si>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</si>
  <si>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</si>
  <si>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</si>
  <si>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</si>
  <si>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</si>
  <si>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</si>
  <si>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</si>
  <si>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</si>
  <si>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</si>
  <si>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</si>
  <si>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</si>
  <si>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</si>
  <si>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</si>
  <si>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</si>
  <si>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</si>
  <si>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</si>
  <si>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</si>
  <si>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</si>
  <si>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</si>
  <si>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</si>
  <si>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</si>
  <si>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</si>
  <si>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</si>
  <si>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</si>
  <si>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</si>
  <si>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</si>
  <si>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</si>
  <si>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</si>
  <si>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</si>
  <si>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</si>
  <si>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</si>
  <si>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</si>
  <si>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</si>
  <si>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</si>
  <si>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</si>
  <si>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</si>
  <si>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</si>
  <si>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</si>
  <si>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</si>
  <si>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</si>
  <si>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</si>
  <si>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</si>
  <si>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</si>
  <si>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</si>
  <si>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</si>
  <si>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</si>
  <si>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</si>
  <si>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</si>
  <si>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</si>
  <si>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</si>
  <si>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</si>
  <si>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</si>
  <si>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</si>
  <si>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</si>
  <si>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</si>
  <si>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</si>
  <si>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</si>
  <si>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</si>
  <si>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</si>
  <si>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</si>
  <si>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</si>
  <si>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</si>
  <si>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</si>
  <si>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</si>
  <si>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</si>
  <si>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</si>
  <si>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</si>
  <si>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</si>
  <si>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</si>
  <si>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</si>
  <si>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</si>
  <si>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</si>
  <si>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</si>
  <si>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</si>
  <si>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</si>
  <si>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</si>
  <si>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</si>
  <si>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</si>
  <si>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</si>
  <si>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</si>
  <si>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</si>
  <si>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</si>
  <si>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</si>
  <si>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</si>
  <si>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</si>
  <si>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</si>
  <si>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</si>
  <si>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</si>
  <si>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</si>
  <si>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</si>
  <si>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</si>
  <si>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</si>
  <si>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</si>
  <si>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</si>
  <si>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</si>
  <si>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</si>
  <si>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</si>
  <si>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</si>
  <si>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</si>
  <si>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</si>
  <si>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</si>
  <si>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</si>
  <si>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</si>
  <si>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</si>
  <si>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</si>
  <si>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</si>
  <si>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</si>
  <si>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</si>
  <si>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</si>
  <si>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</si>
  <si>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</si>
  <si>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</si>
  <si>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</si>
  <si>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</si>
  <si>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</si>
  <si>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</si>
  <si>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</si>
  <si>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</si>
  <si>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</si>
  <si>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</si>
  <si>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</si>
  <si>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</si>
  <si>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</si>
  <si>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</si>
  <si>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</si>
  <si>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</si>
  <si>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</si>
  <si>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</si>
  <si>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</si>
  <si>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</si>
  <si>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</si>
  <si>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</si>
  <si>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</si>
  <si>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</si>
  <si>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</si>
  <si>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</si>
  <si>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</si>
  <si>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</si>
  <si>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</si>
  <si>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</si>
  <si>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</si>
  <si>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</si>
  <si>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</si>
  <si>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</si>
  <si>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</si>
  <si>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</si>
  <si>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</si>
  <si>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</si>
  <si>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</si>
  <si>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</si>
  <si>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</si>
  <si>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</si>
  <si>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</si>
  <si>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</si>
  <si>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</si>
  <si>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</si>
  <si>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</si>
  <si>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</si>
  <si>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</si>
  <si>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</si>
  <si>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</si>
  <si>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</si>
  <si>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</si>
  <si>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</si>
  <si>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</si>
  <si>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</si>
  <si>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</si>
  <si>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</si>
  <si>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</si>
  <si>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</si>
  <si>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</si>
  <si>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</si>
  <si>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</si>
  <si>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</si>
  <si>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</si>
  <si>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</si>
  <si>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</si>
  <si>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</si>
  <si>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</si>
  <si>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</si>
  <si>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</si>
  <si>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</si>
  <si>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</si>
  <si>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</si>
  <si>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</si>
  <si>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</si>
  <si>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</si>
  <si>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</si>
  <si>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</si>
  <si>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</si>
  <si>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</si>
  <si>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</si>
  <si>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</si>
  <si>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</si>
  <si>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</si>
  <si>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</si>
  <si>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</si>
  <si>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</si>
  <si>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</si>
  <si>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</si>
  <si>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</si>
  <si>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</si>
  <si>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</si>
  <si>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</si>
  <si>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</si>
  <si>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</si>
  <si>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</si>
  <si>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</si>
  <si>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</si>
  <si>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</si>
  <si>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</si>
  <si>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</si>
  <si>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</si>
  <si>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</si>
  <si>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</si>
  <si>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</si>
  <si>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</si>
  <si>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</si>
  <si>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</si>
  <si>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</si>
  <si>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</si>
  <si>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</si>
  <si>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</si>
  <si>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</si>
  <si>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</si>
  <si>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</si>
  <si>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</si>
  <si>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</si>
  <si>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</si>
  <si>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</si>
  <si>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</si>
  <si>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</si>
  <si>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</si>
  <si>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</si>
  <si>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</si>
  <si>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</si>
  <si>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</si>
  <si>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</si>
  <si>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</si>
  <si>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</si>
  <si>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</si>
  <si>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</si>
  <si>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</si>
  <si>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</si>
  <si>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</si>
  <si>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</si>
  <si>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</si>
  <si>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</si>
  <si>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</si>
  <si>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</si>
  <si>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</si>
  <si>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</si>
  <si>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</si>
  <si>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</si>
  <si>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</si>
  <si>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</si>
  <si>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</si>
  <si>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</si>
  <si>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</si>
  <si>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</si>
  <si>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</si>
  <si>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</si>
  <si>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</si>
  <si>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</si>
  <si>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</si>
  <si>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</si>
  <si>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</si>
  <si>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</si>
  <si>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</si>
  <si>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</si>
  <si>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</si>
  <si>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</si>
  <si>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</si>
  <si>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</si>
  <si>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</si>
  <si>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</si>
  <si>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</si>
  <si>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</si>
  <si>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</si>
  <si>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</si>
  <si>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</si>
  <si>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</si>
  <si>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</si>
  <si>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</si>
  <si>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</si>
  <si>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</si>
  <si>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</si>
  <si>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</si>
  <si>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</si>
  <si>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</si>
  <si>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</si>
  <si>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</si>
  <si>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</si>
  <si>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</si>
  <si>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</si>
  <si>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</si>
  <si>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</si>
  <si>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</si>
  <si>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</si>
  <si>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</si>
  <si>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</si>
  <si>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</si>
  <si>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</si>
  <si>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</si>
  <si>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</si>
  <si>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</si>
  <si>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</si>
  <si>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</si>
  <si>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</si>
  <si>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</si>
  <si>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</si>
  <si>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</si>
  <si>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</si>
  <si>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</si>
  <si>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</si>
  <si>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</si>
  <si>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</si>
  <si>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</si>
  <si>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</si>
  <si>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</si>
  <si>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</si>
  <si>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</si>
  <si>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</si>
  <si>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</si>
  <si>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</si>
  <si>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</si>
  <si>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</si>
  <si>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</si>
  <si>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</si>
  <si>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</si>
  <si>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</si>
  <si>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</si>
  <si>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</si>
  <si>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</si>
  <si>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</si>
  <si>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</si>
  <si>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</si>
  <si>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</si>
  <si>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</si>
  <si>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</si>
  <si>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</si>
  <si>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</si>
  <si>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</si>
  <si>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</si>
  <si>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</si>
  <si>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</si>
  <si>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</si>
  <si>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</si>
  <si>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</si>
  <si>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</si>
  <si>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</si>
  <si>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</si>
  <si>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</si>
  <si>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</si>
  <si>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</si>
  <si>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</si>
  <si>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</si>
  <si>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</si>
  <si>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</si>
  <si>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</si>
  <si>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</si>
  <si>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</si>
  <si>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</si>
  <si>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</si>
  <si>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</si>
  <si>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</si>
  <si>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</si>
  <si>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</si>
  <si>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</si>
  <si>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</si>
  <si>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</si>
  <si>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</si>
  <si>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</si>
  <si>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</si>
  <si>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</si>
  <si>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</si>
  <si>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</si>
  <si>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</si>
  <si>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</si>
  <si>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</si>
  <si>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</si>
  <si>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</si>
  <si>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</si>
  <si>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</si>
  <si>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</si>
  <si>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</si>
  <si>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</si>
  <si>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</si>
  <si>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</si>
  <si>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</si>
  <si>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</si>
  <si>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</si>
  <si>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</si>
  <si>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</si>
  <si>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</si>
  <si>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</si>
  <si>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</si>
  <si>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</si>
  <si>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</si>
  <si>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</si>
  <si>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</si>
  <si>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</si>
  <si>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</si>
  <si>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</si>
  <si>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</si>
  <si>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</si>
  <si>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</si>
  <si>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</si>
  <si>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</si>
  <si>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</si>
  <si>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</si>
  <si>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</si>
  <si>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</si>
  <si>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</si>
  <si>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</si>
  <si>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</si>
  <si>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</si>
  <si>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</si>
  <si>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</si>
  <si>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</si>
  <si>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</si>
  <si>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</si>
  <si>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</si>
  <si>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</si>
  <si>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</si>
  <si>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</si>
  <si>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</si>
  <si>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</si>
  <si>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</si>
  <si>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</si>
  <si>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</si>
  <si>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</si>
  <si>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</si>
  <si>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</si>
  <si>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</si>
  <si>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</si>
  <si>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</si>
  <si>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</si>
  <si>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</si>
  <si>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</si>
  <si>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</si>
  <si>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</si>
  <si>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</si>
  <si>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</si>
  <si>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</si>
  <si>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</si>
  <si>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</si>
  <si>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</si>
  <si>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</si>
  <si>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</si>
  <si>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</si>
  <si>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</si>
  <si>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</si>
  <si>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</si>
  <si>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</si>
  <si>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</si>
  <si>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</si>
  <si>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</si>
  <si>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</si>
  <si>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</si>
  <si>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</si>
  <si>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</si>
  <si>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</si>
  <si>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</si>
  <si>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</si>
  <si>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</si>
  <si>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</si>
  <si>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</si>
  <si>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</si>
  <si>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</si>
  <si>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</si>
  <si>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</si>
  <si>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</si>
  <si>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</si>
  <si>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</si>
  <si>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</si>
  <si>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</si>
  <si>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</si>
  <si>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</si>
  <si>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</si>
  <si>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</si>
  <si>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</si>
  <si>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</si>
  <si>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</si>
  <si>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</si>
  <si>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</si>
  <si>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</si>
  <si>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</si>
  <si>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</si>
  <si>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</si>
  <si>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</si>
  <si>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</si>
  <si>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</si>
  <si>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</si>
  <si>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</si>
  <si>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</si>
  <si>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</si>
  <si>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</si>
  <si>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</si>
  <si>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</si>
  <si>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</si>
  <si>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</si>
  <si>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</si>
  <si>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</si>
  <si>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</si>
  <si>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</si>
  <si>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</si>
  <si>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</si>
  <si>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</si>
  <si>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</si>
  <si>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</si>
  <si>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</si>
  <si>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</si>
  <si>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</si>
  <si>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</si>
  <si>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</si>
  <si>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</si>
  <si>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</si>
  <si>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</si>
  <si>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</si>
  <si>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</si>
  <si>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</si>
  <si>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</si>
  <si>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</si>
  <si>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</si>
  <si>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</si>
  <si>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</si>
  <si>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</si>
  <si>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</si>
  <si>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</si>
  <si>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</si>
  <si>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</si>
  <si>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</si>
  <si>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</si>
  <si>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</si>
  <si>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</si>
  <si>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</si>
  <si>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</si>
  <si>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</si>
  <si>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</si>
  <si>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</si>
  <si>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</si>
  <si>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</si>
  <si>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</si>
  <si>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</si>
  <si>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</si>
  <si>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</si>
  <si>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</si>
  <si>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</si>
  <si>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</si>
  <si>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</si>
  <si>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</si>
  <si>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</si>
  <si>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</si>
  <si>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</si>
  <si>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</si>
  <si>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</si>
  <si>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</si>
  <si>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</si>
  <si>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</si>
  <si>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</si>
  <si>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</si>
  <si>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</si>
  <si>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</si>
  <si>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</si>
  <si>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</si>
  <si>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</si>
  <si>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</si>
  <si>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</si>
  <si>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</si>
  <si>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</si>
  <si>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</si>
  <si>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</si>
  <si>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</si>
  <si>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</si>
  <si>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</si>
  <si>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</si>
  <si>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</si>
  <si>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</si>
  <si>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</si>
  <si>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</si>
  <si>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</si>
  <si>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</si>
  <si>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</si>
  <si>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</si>
  <si>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</si>
  <si>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</si>
  <si>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</si>
  <si>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</si>
  <si>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</si>
  <si>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</si>
  <si>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</si>
  <si>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</si>
  <si>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</si>
  <si>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</si>
  <si>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</si>
  <si>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</si>
  <si>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</si>
  <si>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</si>
  <si>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</si>
  <si>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</si>
  <si>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</si>
  <si>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</si>
  <si>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</si>
  <si>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</si>
  <si>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</si>
  <si>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</si>
  <si>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</si>
  <si>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</si>
  <si>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</si>
  <si>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</si>
  <si>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</si>
  <si>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</si>
  <si>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</si>
  <si>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</si>
  <si>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</si>
  <si>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</si>
  <si>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</si>
  <si>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</si>
  <si>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</si>
  <si>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</si>
  <si>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</si>
  <si>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</si>
  <si>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</si>
  <si>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</si>
  <si>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</si>
  <si>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</si>
  <si>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</si>
  <si>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</si>
  <si>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</si>
  <si>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</si>
  <si>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</si>
  <si>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</si>
  <si>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</si>
  <si>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</si>
  <si>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</si>
  <si>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</si>
  <si>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</si>
  <si>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</si>
  <si>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</si>
  <si>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</si>
  <si>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</si>
  <si>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</si>
  <si>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</si>
  <si>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</si>
  <si>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</si>
  <si>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</si>
  <si>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</si>
  <si>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</si>
  <si>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</si>
  <si>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</si>
  <si>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</si>
  <si>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</si>
  <si>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</si>
  <si>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</si>
  <si>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</si>
  <si>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</si>
  <si>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</si>
  <si>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</si>
  <si>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</si>
  <si>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</si>
  <si>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</si>
  <si>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</si>
  <si>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</si>
  <si>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</si>
  <si>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</si>
  <si>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</si>
  <si>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</si>
  <si>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</si>
  <si>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</si>
  <si>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</si>
  <si>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</si>
  <si>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</si>
  <si>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</si>
  <si>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</si>
  <si>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</si>
  <si>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</si>
  <si>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</si>
  <si>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</si>
  <si>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</si>
  <si>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</si>
  <si>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</si>
  <si>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</si>
  <si>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</si>
  <si>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</si>
  <si>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</si>
  <si>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</si>
  <si>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</si>
  <si>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</si>
  <si>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</si>
  <si>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</si>
  <si>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</si>
  <si>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</si>
  <si>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</si>
  <si>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</si>
  <si>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</si>
  <si>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</si>
  <si>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</si>
  <si>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</si>
  <si>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</si>
  <si>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</si>
  <si>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</si>
  <si>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</si>
  <si>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</si>
  <si>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</si>
  <si>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</si>
  <si>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</si>
  <si>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</si>
  <si>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</si>
  <si>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</si>
  <si>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</si>
  <si>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</si>
  <si>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</si>
  <si>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</si>
  <si>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</si>
  <si>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</si>
  <si>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</si>
  <si>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</si>
  <si>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</si>
  <si>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</si>
  <si>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</si>
  <si>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</si>
  <si>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</si>
  <si>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</si>
  <si>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</si>
  <si>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</si>
  <si>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</si>
  <si>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</si>
  <si>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</si>
  <si>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</si>
  <si>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</si>
  <si>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</si>
  <si>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</si>
  <si>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</si>
  <si>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</si>
  <si>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</si>
  <si>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</si>
  <si>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</si>
  <si>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</si>
  <si>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</si>
  <si>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</si>
  <si>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</si>
  <si>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</si>
  <si>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</si>
  <si>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</si>
  <si>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</si>
  <si>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</si>
  <si>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</si>
  <si>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</si>
  <si>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</si>
  <si>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</si>
  <si>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</si>
  <si>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</si>
  <si>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</si>
  <si>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</si>
  <si>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</si>
  <si>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</si>
  <si>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</si>
  <si>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</si>
  <si>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</si>
  <si>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</si>
  <si>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</si>
  <si>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</si>
  <si>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</si>
  <si>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</si>
  <si>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</si>
  <si>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</si>
  <si>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</si>
  <si>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</si>
  <si>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</si>
  <si>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</si>
  <si>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</si>
  <si>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</si>
  <si>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</si>
  <si>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</si>
  <si>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</si>
  <si>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</si>
  <si>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</si>
  <si>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</si>
  <si>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</si>
  <si>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</si>
  <si>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</si>
  <si>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</si>
  <si>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</si>
  <si>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</si>
  <si>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</si>
  <si>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</si>
  <si>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</si>
  <si>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</si>
  <si>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</si>
  <si>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</si>
  <si>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</si>
  <si>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</si>
  <si>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</si>
  <si>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</si>
  <si>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</si>
  <si>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</si>
  <si>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</si>
  <si>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</si>
  <si>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</si>
  <si>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</si>
  <si>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</si>
  <si>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</si>
  <si>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</si>
  <si>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</si>
  <si>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</si>
  <si>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</si>
  <si>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</si>
  <si>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</si>
  <si>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</si>
  <si>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</si>
  <si>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</si>
  <si>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</si>
  <si>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</si>
  <si>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</si>
  <si>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</si>
  <si>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</si>
  <si>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</si>
  <si>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</si>
  <si>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</si>
  <si>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</si>
  <si>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</si>
  <si>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</si>
  <si>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</si>
  <si>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</si>
  <si>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</si>
  <si>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</si>
  <si>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</si>
  <si>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</si>
  <si>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</si>
  <si>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</si>
  <si>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</si>
  <si>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</si>
  <si>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</si>
  <si>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</si>
  <si>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</si>
  <si>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</si>
  <si>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</si>
  <si>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</si>
  <si>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</si>
  <si>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</si>
  <si>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</si>
  <si>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</si>
  <si>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</si>
  <si>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</si>
  <si>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</si>
  <si>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</si>
  <si>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</si>
  <si>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</si>
  <si>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</si>
  <si>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</si>
  <si>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</si>
  <si>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</si>
  <si>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</si>
  <si>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</si>
  <si>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</si>
  <si>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</si>
  <si>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</si>
  <si>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</si>
  <si>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</si>
  <si>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</si>
  <si>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</si>
  <si>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</si>
  <si>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</si>
  <si>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</si>
  <si>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</si>
  <si>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</si>
  <si>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</si>
  <si>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</si>
  <si>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</si>
  <si>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</si>
  <si>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</si>
  <si>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</si>
  <si>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</si>
  <si>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</si>
  <si>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</si>
  <si>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</si>
  <si>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</si>
  <si>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</si>
  <si>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</si>
  <si>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</si>
  <si>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</si>
  <si>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</si>
  <si>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</si>
  <si>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</si>
  <si>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</si>
  <si>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</si>
  <si>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</si>
  <si>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</si>
  <si>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</si>
  <si>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</si>
  <si>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</si>
  <si>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</si>
  <si>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</si>
  <si>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</si>
  <si>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</si>
  <si>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</si>
  <si>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</si>
  <si>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</si>
  <si>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</si>
  <si>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</si>
  <si>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</si>
  <si>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</si>
  <si>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</si>
  <si>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</si>
  <si>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</si>
  <si>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</si>
  <si>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</si>
  <si>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</si>
  <si>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</si>
  <si>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</si>
  <si>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</si>
  <si>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</si>
  <si>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</si>
  <si>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</si>
  <si>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</si>
  <si>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</si>
  <si>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</si>
  <si>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</si>
  <si>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</si>
  <si>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</si>
  <si>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</si>
  <si>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</si>
  <si>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</si>
  <si>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</si>
  <si>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</si>
  <si>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</si>
  <si>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</si>
  <si>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</si>
  <si>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</si>
  <si>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</si>
  <si>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</si>
  <si>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</si>
  <si>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</si>
  <si>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</si>
  <si>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</si>
  <si>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</si>
  <si>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</si>
  <si>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</si>
  <si>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</si>
  <si>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</si>
  <si>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</si>
  <si>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</si>
  <si>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</si>
  <si>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</si>
  <si>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</si>
  <si>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</si>
  <si>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</si>
  <si>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</si>
  <si>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</si>
  <si>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</si>
  <si>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</si>
  <si>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</si>
  <si>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</si>
  <si>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</si>
  <si>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</si>
  <si>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</si>
  <si>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</si>
  <si>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</si>
  <si>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</si>
  <si>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</si>
  <si>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</si>
  <si>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</si>
  <si>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</si>
  <si>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</si>
  <si>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</si>
  <si>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</si>
  <si>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</si>
  <si>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</si>
  <si>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</si>
  <si>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</si>
  <si>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</si>
  <si>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</si>
  <si>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</si>
  <si>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</si>
  <si>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</si>
  <si>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</si>
  <si>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</si>
  <si>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</si>
  <si>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</si>
  <si>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</si>
  <si>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</si>
  <si>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</si>
  <si>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</si>
  <si>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</si>
  <si>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</si>
  <si>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</si>
  <si>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</si>
  <si>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</si>
  <si>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</si>
  <si>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</si>
  <si>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</si>
  <si>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</si>
  <si>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</si>
  <si>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</si>
  <si>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</si>
  <si>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</si>
  <si>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</si>
  <si>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</si>
  <si>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</si>
  <si>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</si>
  <si>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</si>
  <si>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</si>
  <si>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</si>
  <si>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</si>
  <si>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</si>
  <si>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</si>
  <si>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</si>
  <si>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</si>
  <si>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</si>
  <si>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</si>
  <si>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</si>
  <si>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</si>
  <si>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</si>
  <si>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</si>
  <si>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</si>
  <si>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</si>
  <si>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</si>
  <si>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</si>
  <si>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</si>
  <si>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</si>
  <si>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</si>
  <si>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</si>
  <si>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</si>
  <si>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</si>
  <si>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</si>
  <si>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</si>
  <si>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</si>
  <si>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</si>
  <si>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</si>
  <si>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</si>
  <si>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</si>
  <si>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</si>
  <si>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</si>
  <si>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</si>
  <si>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</si>
  <si>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</si>
  <si>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</si>
  <si>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</si>
  <si>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</si>
  <si>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</si>
  <si>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</si>
  <si>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</si>
  <si>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</si>
  <si>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</si>
  <si>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</si>
  <si>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</si>
  <si>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</si>
  <si>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</si>
  <si>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</si>
  <si>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</si>
  <si>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</si>
  <si>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</si>
  <si>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</si>
  <si>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</si>
  <si>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</si>
  <si>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</si>
  <si>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</si>
  <si>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</si>
  <si>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</si>
  <si>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</si>
  <si>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</si>
  <si>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</si>
  <si>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</si>
  <si>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</si>
  <si>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</si>
  <si>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</si>
  <si>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</si>
  <si>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</si>
  <si>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</si>
  <si>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</si>
  <si>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</si>
  <si>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</si>
  <si>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</si>
  <si>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</si>
  <si>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</si>
  <si>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</si>
  <si>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</si>
  <si>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</si>
  <si>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</si>
  <si>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</si>
  <si>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</si>
  <si>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</si>
  <si>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</si>
  <si>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</si>
  <si>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</si>
  <si>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</si>
  <si>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</si>
  <si>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</si>
  <si>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</si>
  <si>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</si>
  <si>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</si>
  <si>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</si>
  <si>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</si>
  <si>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</si>
  <si>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</si>
  <si>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</si>
  <si>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</si>
  <si>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</si>
  <si>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</si>
  <si>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</si>
  <si>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</si>
  <si>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</si>
  <si>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</si>
  <si>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</si>
  <si>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</si>
  <si>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</si>
  <si>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</si>
  <si>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</si>
  <si>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</si>
  <si>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</si>
  <si>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</si>
  <si>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</si>
  <si>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</si>
  <si>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</si>
  <si>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</si>
  <si>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</si>
  <si>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</si>
  <si>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</si>
  <si>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</si>
  <si>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</si>
  <si>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</si>
  <si>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</si>
  <si>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</si>
  <si>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</si>
  <si>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</si>
  <si>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</si>
  <si>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</si>
  <si>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</si>
  <si>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</si>
  <si>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</si>
  <si>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</si>
  <si>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</si>
  <si>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</si>
  <si>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</si>
  <si>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</si>
  <si>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</si>
  <si>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</si>
  <si>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</si>
  <si>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</si>
  <si>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</si>
  <si>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</si>
  <si>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</si>
  <si>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</si>
  <si>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</si>
  <si>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</si>
  <si>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</si>
  <si>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</si>
  <si>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</si>
  <si>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</si>
  <si>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</si>
  <si>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</si>
  <si>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</si>
  <si>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</si>
  <si>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</si>
  <si>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</si>
  <si>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</si>
  <si>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</si>
  <si>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</si>
  <si>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</si>
  <si>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</si>
  <si>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</si>
  <si>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</si>
  <si>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</si>
  <si>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</si>
  <si>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</si>
  <si>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</si>
  <si>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</si>
  <si>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</si>
  <si>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</si>
  <si>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</si>
  <si>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team was facing traffic jam,on the way at site TS now</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</si>
  <si>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</si>
  <si>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</si>
  <si>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</si>
  <si>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</si>
  <si>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</si>
  <si>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</si>
  <si>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PCM-20251118-00001217</t>
  </si>
  <si>
    <t xml:space="preserve">team on the way need 30 minutes // team unreachabel </t>
  </si>
  <si>
    <t>PCM-20251118-00001235</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</si>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</sst>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7" totalsRowShown="0" headerRowDxfId="15" dataDxfId="14" headerRowBorderDxfId="12" tableBorderDxfId="13">
  <autoFilter ref="A1:L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316.74951736110961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c r="F3" s="127"/>
      <c r="G3" s="131">
        <f ca="1">IFERROR(NOW()-F3,"")</f>
        <v>45979.697943287036</v>
      </c>
      <c r="H3" s="127">
        <v>45979.607430555552</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45979.697943287036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45979.697943287036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45979.697943287036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45979.697943287036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45979.697943287036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45979.697943287036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45979.697943287036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45979.697943287036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45979.697943287036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45979.697943287036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45979.697943287036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45979.697943287036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45979.697943287036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45979.697943287036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45979.697943287036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45979.697943287036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45979.697943287036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45979.697943287036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45979.697943287036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45979.697943287036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45979.697943287036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45979.697943287036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45979.697943287036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45979.697943287036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45979.697943287036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45979.697943287036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45979.697943287036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45979.697943287036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45979.697943287036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45979.697943287036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45979.697943287036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45979.697943287036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45979.697943287036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45979.697943287036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45979.697943287036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45979.697943287036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45979.697943287036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45979.697943287036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45979.697943287036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45979.697943287036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45979.697943287036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45979.697943287036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45979.697943287036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45979.697943287036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45979.697943287036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45979.697943287036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45979.697943287036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45979.697943287036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45979.697943287036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45979.697943287036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45979.697943287036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45979.697943287036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45979.697943287036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45979.697943287036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45979.697943287036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45979.697943287036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45979.697943287036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45979.697943287036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45979.697943287036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45979.697943287036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45979.697943287036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45979.697943287036</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D5194FF9-4EF3-4726-B9AA-389AE4EB788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154.69810532407428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3</v>
      </c>
      <c r="D4" s="18" t="s">
        <v>12130</v>
      </c>
      <c r="E4" s="102" t="s">
        <v>39102</v>
      </c>
      <c r="F4" s="103">
        <v>45979.594456018516</v>
      </c>
      <c r="G4" s="104">
        <f ca="1">IFERROR(NOW()-F4,"-")</f>
        <v>0.10348726851952961</v>
      </c>
      <c r="H4" s="103">
        <v>45979.585509259261</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40" t="str">
        <f>IFERROR(VLOOKUP(D5,DB!A:K,11,0),"")</f>
        <v/>
      </c>
      <c r="C5" s="18"/>
      <c r="D5" s="18"/>
      <c r="E5" s="102"/>
      <c r="F5" s="103"/>
      <c r="G5" s="104">
        <f ca="1">IFERROR(NOW()-F5,"-")</f>
        <v>45979.697943055558</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1" customFormat="1" ht="31.5" customHeight="1">
      <c r="A6" s="101"/>
      <c r="B6" s="140" t="str">
        <f>IFERROR(VLOOKUP(D6,DB!A:K,11,0),"")</f>
        <v/>
      </c>
      <c r="C6" s="18"/>
      <c r="D6" s="18"/>
      <c r="E6" s="102"/>
      <c r="F6" s="103"/>
      <c r="G6" s="104">
        <f ca="1">IFERROR(NOW()-F6,"-")</f>
        <v>45979.697943055558</v>
      </c>
      <c r="H6" s="103"/>
      <c r="I6" s="140" t="str">
        <f>IFERROR(VLOOKUP(D6,DB!A:F,6,0),"")</f>
        <v/>
      </c>
      <c r="J6" s="140" t="str">
        <f>IFERROR(VLOOKUP(D6,DB!A:G,7,0),"")</f>
        <v/>
      </c>
      <c r="K6" s="19"/>
      <c r="L6" s="140"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45979.697943287036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45979.697943287036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45979.697943287036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45979.697943287036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45979.697943287036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45979.697943287036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45979.697943287036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45979.697943287036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45979.697943287036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45979.697943287036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45979.697943287036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45979.697943287036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45979.697943287036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45979.697943287036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45979.697943287036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45979.697943287036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45979.697943287036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45979.697943287036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45979.697943287036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45979.697943287036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45979.697943287036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45979.697943287036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45979.697943287036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45979.697943287036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45979.697943287036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45979.697943287036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45979.697943287036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45979.697943287036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45979.697943287036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45979.697943287036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45979.697943287036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45979.697943287036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45979.697943287036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45979.697943287036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45979.697943287036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45979.697943287036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45979.697943287036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45979.697943287036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45979.697943287036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45979.697943287036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45979.697943287036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45979.697943287036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45979.697943287036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45979.697943287036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45979.697943287036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45979.697943287036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45979.697943287036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45979.697943287036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45979.697943287036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45979.697943287036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45979.697943287036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45979.697943287036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45979.697943287036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45979.697943287036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45979.697943287036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45979.697943287036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45979.697943287036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45979.697943287036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45979.697943287036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45979.697943287036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45979.697943287036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45979.697943287036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45979.697943287036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45979.697943287036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45979.697943287036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45979.697943287036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45979.697943287036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45979.697943287036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45979.697943287036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45979.697943287036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45979.697943287036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45979.697943287036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45979.697943287036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45979.697943287036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45979.697943287036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45979.697943287036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45979.697943287036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45979.697943287036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45979.697943287036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45979.697943287036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45979.697943287036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45979.697943287036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45979.697943287036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45979.697943287036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45979.697943287036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45979.697943287036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45979.697943287036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45979.697943287036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45979.697943287036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45979.697943287036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45979.697943287036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45979.697943287036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45979.697943287036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45979.697943287036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45979.697943287036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45979.697943287036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45979.697943287036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45979.697943287036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45979.697943287036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45979.697943287036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45979.697943287036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45979.697943287036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45979.697943287036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45979.697943287036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45979.697943287036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45979.697943287036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45979.697943287036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45979.697943287036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45979.697943287036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45979.697943287036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45979.697943287036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45979.697943287036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45979.697943287036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45979.697943287036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45979.697943287036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45979.697943287036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45979.697943287036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45979.697943287036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45979.697943287036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45979.697943287036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45979.697943287036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45979.697943287036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45979.697943287036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45979.697943287036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45979.697943287036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45979.697943287036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45979.697943287036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45979.697943287036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45979.697943287036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45979.697943287036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45979.697943287036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45979.697943287036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45979.697943287036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45979.697943287036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45979.697943287036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45979.697943287036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45979.697943287036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45979.697943287036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45979.697943287036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45979.697943287036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45979.697943287036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45979.697943287036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45979.697943287036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45979.697943287036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45979.697943287036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45979.697943287036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45979.697943287036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45979.697943287036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45979.697943287036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45979.697943287036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45979.697943287036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45979.697943287036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45979.697943287036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45979.697943287036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45979.697943287036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45979.697943287036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45979.697943287036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45979.697943287036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45979.697943287036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45979.697943287036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45979.697943287036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45979.697943287036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45979.697943287036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45979.697943287036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45979.697943287036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45979.697943287036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45979.697943287036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45979.697943287036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45979.697943287036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45979.697943287036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45979.697943287036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45979.697943287036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45979.697943287036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45979.697943287036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45979.697943287036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45979.697943287036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45979.697943287036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45979.697943287036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45979.697943287036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45979.697943287036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45979.697943287036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45979.697943287036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45979.697943287036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45979.697943287036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45979.697943287036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45979.697943287036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45979.697943287036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45979.697943287036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45979.697943287036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45979.697943287036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45979.697943287036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45979.697943287036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45979.697943287036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45979.697943287036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45979.697943287036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45979.697943287036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45979.697943287036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45979.697943287036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45979.697943287036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45979.697943287036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45979.697943287036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45979.697943287036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45979.697943287036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45979.697943287036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45979.697943287036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45979.697943287036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45979.697943287036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45979.697943287036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45979.697943287036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45979.697943287036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45979.697943287036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45979.697943287036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45979.697943287036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45979.697943287036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45979.697943287036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45979.697943287036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45979.697943287036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45979.697943287036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45979.697943287036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45979.697943287036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45979.697943287036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45979.697943287036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45979.697943287036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45979.697943287036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45979.697943287036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45979.697943287036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45979.697943287036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45979.697943287036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45979.697943287036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45979.697943287036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45979.697943287036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45979.697943287036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45979.697943287036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45979.697943287036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45979.697943287036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45979.697943287036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45979.697943287036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45979.697943287036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45979.697943287036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45979.697943287036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45979.697943287036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45979.697943287036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45979.697943287036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45979.697943287036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45979.697943287036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45979.697943287036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45979.697943287036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45979.697943287036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45979.697943287036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45979.697943287036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45979.697943287036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45979.697943287036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45979.697943287036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45979.697943287036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45979.697943287036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45979.697943287036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45979.697943287036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45979.697943287036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45979.697943287036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45979.697943287036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45979.697943287036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45979.697943287036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45979.697943287036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45979.697943287036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45979.697943287036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45979.697943287036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45979.697943287036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45979.697943287036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45979.697943287036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45979.697943287036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45979.697943287036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45979.697943287036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45979.697943287036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45979.697943287036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45979.697943287036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45979.697943287036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45979.697943287036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45979.697943287036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45979.697943287036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45979.697943287036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45979.697943287036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45979.697943287036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45979.697943287036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45979.697943287036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45979.697943287036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45979.697943287036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45979.697943287036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45979.697943287036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45979.697943287036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45979.697943287036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45979.697943287036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45979.697943287036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45979.697943287036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45979.697943287036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45979.697943287036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45979.697943287036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45979.697943287036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45979.697943287036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45979.697943287036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45979.697943287036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45979.697943287036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45979.697943287036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45979.697943287036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45979.697943287036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45979.697943287036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45979.697943287036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45979.697943287036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45979.697943287036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45979.697943287036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45979.697943287036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45979.697943287036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45979.697943287036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45979.697943287036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45979.697943287036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45979.697943287036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45979.697943287036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45979.697943287036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45979.697943287036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45979.697943287036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45979.697943287036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45979.697943287036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45979.697943287036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45979.697943287036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45979.697943287036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45979.697943287036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45979.697943287036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45979.697943287036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45979.697943287036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45979.697943287036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45979.697943287036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45979.697943287036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45979.697943287036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45979.697943287036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45979.697943287036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45979.697943287036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45979.697943287036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45979.697943287036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45979.697943287036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45979.697943287036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45979.697943287036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45979.697943287036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45979.697943287036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45979.697943287036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45979.697943287036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45979.697943287036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45979.697943287036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45979.697943287036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45979.697943287036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45979.697943287036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45979.697943287036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45979.697943287036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45979.697943287036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45979.697943287036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45979.697943287036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45979.697943287036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45979.697943287036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45979.697943287036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45979.697943287036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45979.697943287036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45979.697943287036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45979.697943287036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45979.697943287036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45979.697943287036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45979.697943287036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45979.697943287036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45979.697943287036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45979.697943287036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45979.697943287036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45979.697943287036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45979.697943287036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45979.697943287036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45979.697943287036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45979.697943287036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45979.697943287036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45979.697943287036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45979.697943287036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45979.697943287036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45979.697943287036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45979.697943287036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45979.697943287036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45979.697943287036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45979.697943287036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45979.697943287036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45979.697943287036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45979.697943287036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45979.697943287036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45979.697943287036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45979.697943287036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45979.697943287036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45979.697943287036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45979.697943287036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45979.697943287036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45979.697943287036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45979.697943287036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45979.697943287036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45979.697943287036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45979.697943287036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45979.697943287036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45979.697943287036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45979.697943287036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45979.697943287036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45979.697943287036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45979.697943287036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45979.697943287036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45979.697943287036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45979.697943287036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45979.697943287036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45979.697943287036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45979.697943287036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45979.697943287036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45979.697943287036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45979.697943287036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45979.697943287036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45979.697943287036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45979.697943287036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45979.697943287036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45979.697943287036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45979.697943287036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45979.697943287036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45979.697943287036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45979.697943287036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45979.697943287036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45979.697943287036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45979.697943287036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45979.697943287036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45979.697943287036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45979.697943287036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45979.697943287036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45979.697943287036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45979.697943287036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45979.697943287036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45979.697943287036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45979.697943287036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45979.697943287036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45979.697943287036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45979.697943287036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45979.697943287036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45979.697943287036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45979.697943287036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45979.697943287036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45979.697943287036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45979.697943287036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45979.697943287036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45979.697943287036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45979.697943287036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45979.697943287036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45979.697943287036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45979.697943287036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45979.697943287036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45979.697943287036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45979.697943287036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45979.697943287036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45979.697943287036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45979.697943287036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45979.697943287036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45979.697943287036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45979.697943287036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45979.697943287036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45979.697943287036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45979.697943287036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45979.697943287036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45979.697943287036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45979.697943287036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45979.697943287036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45979.697943287036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45979.697943287036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45979.697943287036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45979.697943287036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45979.697943287036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45979.697943287036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45979.697943287036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45979.697943287036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45979.697943287036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45979.697943287036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45979.697943287036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45979.697943287036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45979.697943287036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45979.697943287036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45979.697943287036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45979.697943287036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45979.697943287036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45979.697943287036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45979.697943287036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45979.697943287036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45979.697943287036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45979.697943287036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45979.697943287036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45979.697943287036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45979.697943287036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45979.697943287036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45979.697943287036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45979.697943287036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45979.697943287036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45979.697943287036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45979.697943287036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45979.697943287036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45979.697943287036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45979.697943287036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45979.697943287036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45979.697943287036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45979.697943287036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45979.697943287036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45979.697943287036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45979.697943287036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45979.697943287036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45979.697943287036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45979.697943287036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45979.697943287036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45979.697943287036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45979.697943287036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45979.697943287036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45979.697943287036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45979.697943287036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45979.697943287036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45979.697943287036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45979.697943287036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45979.697943287036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45979.697943287036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45979.697943287036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45979.697943287036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45979.697943287036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45979.697943287036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45979.697943287036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45979.697943287036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45979.697943287036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45979.697943287036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45979.697943287036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45979.697943287036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45979.697943287036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45979.697943287036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45979.697943287036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45979.697943287036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45979.697943287036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45979.697943287036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45979.697943287036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45979.697943287036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45979.697943287036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45979.697943287036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45979.697943287036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45979.697943287036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45979.697943287036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45979.697943287036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45979.697943287036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45979.697943287036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45979.697943287036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45979.697943287036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45979.697943287036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45979.697943287036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45979.697943287036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45979.697943287036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45979.697943287036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45979.697943287036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45979.697943287036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45979.697943287036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45979.697943287036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45979.697943287036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45979.697943287036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45979.697943287036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45979.697943287036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45979.697943287036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45979.697943287036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45979.697943287036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45979.697943287036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45979.697943287036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45979.697943287036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45979.697943287036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45979.697943287036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45979.697943287036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45979.697943287036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45979.697943287036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45979.697943287036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45979.697943287036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45979.697943287036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45979.697943287036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45979.697943287036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45979.697943287036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45979.697943287036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45979.697943287036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45979.697943287036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45979.697943287036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45979.697943287036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45979.697943287036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45979.697943287036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45979.697943287036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45979.697943287036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45979.697943287036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45979.697943287036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45979.697943287036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45979.697943287036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45979.697943287036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45979.697943287036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45979.697943287036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45979.697943287036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45979.697943287036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45979.697943287036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45979.697943287036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45979.697943287036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45979.697943287036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45979.697943287036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45979.697943287036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45979.697943287036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45979.697943287036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45979.697943287036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45979.697943287036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45979.697943287036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45979.697943287036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45979.697943287036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45979.697943287036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45979.697943287036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45979.697943287036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45979.697943287036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45979.697943287036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45979.697943287036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45979.697943287036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45979.697943287036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45979.697943287036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45979.697943287036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45979.697943287036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45979.697943287036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45979.697943287036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45979.697943287036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45979.697943287036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45979.697943287036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45979.697943287036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45979.697943287036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45979.697943287036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45979.697943287036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45979.697943287036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45979.697943287036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45979.697943287036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45979.697943287036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45979.697943287036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45979.697943287036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45979.697943287036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45979.697943287036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45979.697943287036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45979.697943287036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45979.697943287036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45979.697943287036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45979.697943287036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45979.697943287036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45979.697943287036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45979.697943287036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45979.697943287036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45979.697943287036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45979.697943287036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45979.697943287036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45979.697943287036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45979.697943287036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45979.697943287036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45979.697943287036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45979.697943287036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45979.697943287036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45979.697943287036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45979.697943287036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45979.697943287036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45979.697943287036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45979.697943287036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45979.697943287036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45979.697943287036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45979.697943287036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45979.697943287036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45979.697943287036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45979.697943287036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45979.697943287036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45979.697943287036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45979.697943287036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45979.697943287036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45979.697943287036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45979.697943287036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45979.697943287036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45979.697943287036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45979.697943287036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45979.697943287036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45979.697943287036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45979.697943287036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45979.697943287036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45979.697943287036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45979.697943287036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45979.697943287036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45979.697943287036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45979.697943287036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45979.697943287036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45979.697943287036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45979.697943287036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45979.697943287036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45979.697943287036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45979.697943287036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45979.697943287036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45979.697943287036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45979.697943287036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45979.697943287036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45979.697943287036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45979.697943287036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45979.697943287036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45979.697943287036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45979.697943287036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45979.697943287036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45979.697943287036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45979.697943287036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45979.697943287036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45979.697943287036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45979.697943287036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45979.697943287036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45979.697943287036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45979.697943287036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45979.697943287036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45979.697943287036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45979.697943287036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45979.697943287036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45979.697943287036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45979.697943287036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45979.697943287036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45979.697943287036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45979.697943287036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45979.697943287036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45979.697943287036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45979.697943287036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45979.697943287036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45979.697943287036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45979.697943287036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45979.697943287036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45979.697943287036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45979.697943287036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45979.697943287036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45979.697943287036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45979.697943287036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45979.697943287036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45979.697943287036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45979.697943287036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45979.697943287036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45979.697943287036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45979.697943287036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45979.697943287036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45979.697943287036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45979.697943287036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45979.697943287036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45979.697943287036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45979.697943287036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45979.697943287036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45979.697943287036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45979.697943287036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45979.697943287036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45979.697943287036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45979.697943287036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45979.697943287036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45979.697943287036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45979.697943287036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45979.697943287036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45979.697943287036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45979.697943287036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45979.697943287036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45979.697943287036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45979.697943287036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45979.697943287036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45979.697943287036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45979.697943287036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45979.697943287036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45979.697943287036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45979.697943287036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45979.697943287036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45979.697943287036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45979.697943287036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45979.697943287036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45979.697943287036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45979.697943287036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45979.697943287036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45979.697943287036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45979.697943287036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45979.697943287036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45979.697943287036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45979.697943287036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45979.697943287036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45979.697943287036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45979.697943287036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45979.697943287036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45979.697943287036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45979.697943287036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45979.697943287036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45979.697943287036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45979.697943287036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45979.697943287036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45979.697943287036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45979.697943287036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45979.697943287036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45979.697943287036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45979.697943287036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45979.697943287036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45979.697943287036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45979.697943287036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45979.697943287036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45979.697943287036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45979.697943287036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45979.697943287036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45979.697943287036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45979.697943287036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45979.697943287036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45979.697943287036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45979.697943287036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45979.697943287036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45979.697943287036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45979.697943287036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45979.697943287036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45979.697943287036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45979.697943287036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45979.697943287036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45979.697943287036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45979.697943287036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45979.697943287036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45979.697943287036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45979.697943287036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45979.697943287036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45979.697943287036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45979.697943287036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45979.697943287036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45979.697943287036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45979.697943287036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45979.697943287036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45979.697943287036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45979.697943287036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45979.697943287036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45979.697943287036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45979.697943287036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45979.697943287036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45979.697943287036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45979.697943287036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45979.697943287036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45979.697943287036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45979.697943287036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45979.697943287036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45979.697943287036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45979.697943287036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45979.697943287036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45979.697943287036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45979.697943287036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45979.697943287036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45979.697943287036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45979.697943287036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45979.697943287036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45979.697943287036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45979.697943287036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45979.697943287036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45979.697943287036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45979.697943287036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45979.697943287036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45979.697943287036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45979.697943287036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45979.697943287036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45979.697943287036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45979.697943287036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45979.697943287036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45979.697943287036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45979.697943287036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45979.697943287036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45979.697943287036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45979.697943287036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45979.697943287036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45979.697943287036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45979.697943287036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45979.697943287036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45979.697943287036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45979.697943287036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45979.697943287036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45979.697943287036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45979.697943287036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45979.697943287036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45979.697943287036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45979.697943287036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45979.697943287036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45979.697943287036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45979.697943287036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45979.697943287036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45979.697943287036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45979.697943287036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45979.697943287036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45979.697943287036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45979.697943287036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45979.697943287036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45979.697943287036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45979.697943287036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45979.697943287036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45979.697943287036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45979.697943287036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45979.697943287036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45979.697943287036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45979.697943287036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45979.697943287036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45979.697943287036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45979.697943287036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45979.697943287036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45979.697943287036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45979.697943287036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45979.697943287036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45979.697943287036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45979.697943287036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45979.697943287036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45979.697943287036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45979.697943287036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45979.697943287036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45979.697943287036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45979.697943287036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45979.697943287036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45979.697943287036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45979.697943287036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45979.697943287036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45979.697943287036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45979.697943287036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45979.697943287036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45979.697943287036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45979.697943287036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45979.697943287036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45979.697943287036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45979.697943287036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45979.697943287036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45979.697943287036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45979.697943287036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45979.697943287036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45979.697943287036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45979.697943287036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45979.697943287036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45979.697943287036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45979.697943287036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45979.697943287036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45979.697943287036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45979.697943287036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45979.697943287036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45979.697943287036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45979.697943287036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45979.697943287036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45979.697943287036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45979.697943287036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45979.697943287036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45979.697943287036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45979.697943287036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45979.697943287036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45979.697943287036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45979.697943287036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45979.697943287036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45979.697943287036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45979.697943287036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45979.697943287036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45979.697943287036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45979.697943287036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45979.697943287036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45979.697943287036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45979.697943287036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45979.697943287036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45979.697943287036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45979.697943287036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45979.697943287036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45979.697943287036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45979.697943287036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45979.697943287036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45979.697943287036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45979.697943287036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45979.697943287036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45979.697943287036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45979.697943287036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45979.697943287036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45979.697943287036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45979.697943287036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45979.697943287036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45979.697943287036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45979.697943287036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45979.697943287036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45979.697943287036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45979.697943287036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45979.697943287036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45979.697943287036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45979.697943287036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45979.697943287036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45979.697943287036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45979.697943287036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45979.697943287036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45979.697943287036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45979.697943287036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45979.697943287036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45979.697943287036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45979.697943287036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45979.697943287036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45979.697943287036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45979.697943287036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45979.697943287036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45979.697943287036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45979.697943287036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45979.697943287036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45979.697943287036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45979.697943287036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45979.697943287036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45979.697943287036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45979.697943287036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45979.697943287036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45979.697943287036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45979.697943287036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45979.697943287036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45979.697943287036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45979.697943287036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45979.697943287036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45979.697943287036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45979.697943287036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45979.697943287036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45979.697943287036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45979.697943287036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45979.697943287036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45979.697943287036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45979.697943287036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45979.697943287036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45979.697943287036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45979.697943287036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45979.697943287036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45979.697943287036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45979.697943287036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45979.697943287036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45979.697943287036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45979.697943287036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45979.697943287036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45979.697943287036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45979.697943287036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45979.697943287036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45979.697943287036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45979.697943287036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45979.697943287036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45979.697943287036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45979.697943287036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45979.697943287036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45979.697943287036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45979.697943287036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45979.697943287036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45979.697943287036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45979.697943287036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45979.697943287036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45979.697943287036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45979.697943287036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45979.697943287036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45979.697943287036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45979.697943287036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45979.697943287036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45979.697943287036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45979.697943287036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45979.697943287036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45979.697943287036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45979.697943287036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45979.697943287036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45979.697943287036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45979.697943287036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45979.697943287036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45979.697943287036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45979.697943287036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45979.697943287036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45979.697943287036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45979.697943287036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45979.697943287036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45979.697943287036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45979.697943287036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45979.697943287036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45979.697943287036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45979.697943287036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45979.697943287036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45979.697943287036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45979.697943287036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45979.697943287036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45979.697943287036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45979.697943287036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45979.697943287036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45979.697943287036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45979.697943287036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45979.697943287036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45979.697943287036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45979.697943287036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45979.697943287036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45979.697943287036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45979.697943287036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45979.697943287036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45979.697943287036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45979.697943287036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45979.697943287036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45979.697943287036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45979.697943287036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45979.697943287036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45979.697943287036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45979.697943287036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45979.697943287036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45979.697943287036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45979.697943287036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45979.697943287036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45979.697943287036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45979.697943287036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45979.697943287036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45979.697943287036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45979.697943287036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45979.697943287036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45979.697943287036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45979.697943287036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45979.697943287036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45979.697943287036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45979.697943287036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45979.697943287036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45979.697943287036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45979.697943287036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45979.697943287036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45979.697943287036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45979.697943287036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45979.697943287036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45979.697943287036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45979.697943287036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45979.697943287036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45979.697943287036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45979.697943287036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45979.697943287036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45979.697943287036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45979.697943287036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45979.697943287036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45979.697943287036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45979.697943287036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45979.697943287036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45979.697943287036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45979.697943287036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45979.697943287036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45979.697943287036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45979.697943287036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45979.697943287036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45979.697943287036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45979.697943287036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45979.697943287036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45979.697943287036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45979.697943287036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45979.697943287036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45979.697943287036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45979.697943287036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45979.697943287036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45979.697943287036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45979.697943287036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45979.697943287036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45979.697943287036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45979.697943287036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45979.697943287036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45979.697943287036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45979.697943287036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45979.697943287036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45979.697943287036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45979.697943287036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45979.697943287036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45979.697943287036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45979.697943287036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45979.697943287036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45979.697943287036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45979.697943287036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45979.697943287036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45979.697943287036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45979.697943287036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45979.697943287036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45979.697943287036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45979.697943287036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45979.697943287036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45979.697943287036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45979.697943287036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45979.697943287036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45979.697943287036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45979.697943287036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45979.697943287036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45979.697943287036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45979.697943287036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45979.697943287036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45979.697943287036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45979.697943287036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45979.697943287036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45979.697943287036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45979.697943287036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276.21722569443955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36063</v>
      </c>
      <c r="E3" s="94" t="s">
        <v>39021</v>
      </c>
      <c r="F3" s="95"/>
      <c r="G3" s="96">
        <f ca="1">IFERROR(NOW()-F3,"")</f>
        <v>45979.697943287036</v>
      </c>
      <c r="H3" s="95">
        <v>45979.585555555554</v>
      </c>
      <c r="I3" s="113" t="str">
        <f>IFERROR(VLOOKUP(D3,DB!A:F,6,0),"")</f>
        <v>SCECO</v>
      </c>
      <c r="J3" s="113" t="str">
        <f>IFERROR(VLOOKUP(D3,DB!A:G,7,0),"")</f>
        <v>No BB Shifted</v>
      </c>
      <c r="K3" s="97" t="s">
        <v>39112</v>
      </c>
      <c r="L3" s="91" t="str">
        <f>IFERROR(VLOOKUP(D3,DB!A:I,9,0),"")</f>
        <v>Latis</v>
      </c>
    </row>
    <row r="4" spans="1:16" ht="15" customHeight="1">
      <c r="A4" s="113"/>
      <c r="B4" s="113" t="str">
        <f>IFERROR(VLOOKUP(D4,DB!A:K,11,0),"")</f>
        <v/>
      </c>
      <c r="C4" s="93"/>
      <c r="D4" s="91"/>
      <c r="E4" s="94"/>
      <c r="F4" s="95"/>
      <c r="G4" s="96">
        <f ca="1">IFERROR(NOW()-F4,"")</f>
        <v>45979.697943287036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45979.697943287036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45979.697943287036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45979.697943287036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45979.697943287036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45979.697943287036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45979.697943287036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45979.697943287036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45979.697943287036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45979.697943287036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45979.697943287036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45979.697943287036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45979.697943287036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45979.697943287036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45979.697943287036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45979.697943287036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45979.697943287036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45979.697943287036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45979.697943287036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45979.697943287036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45979.697943287036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45979.697943287036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45979.697943287036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45979.697943287036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45979.697943287036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45979.697943287036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45979.697943287036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45979.697943287036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45979.697943287036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45979.697943287036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45979.697943287036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45979.697943287036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45979.697943287036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45979.697943287036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45979.697943287036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45979.697943287036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45979.697943287036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45979.697943287036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45979.697943287036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45979.697943287036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45979.697943287036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45979.697943287036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45979.697943287036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45979.697943287036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45979.697943287036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45979.697943287036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45979.697943287036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45979.697943287036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45979.697943287036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45979.697943287036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45979.697943287036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45979.697943287036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45979.697943287036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45979.697943287036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45979.697943287036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45979.697943287036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45979.697943287036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45979.697943287036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45979.697943287036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45979.697943287036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45979.697943287036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45979.697943287036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45979.697943287036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45979.697943287036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45979.697943287036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45979.697943287036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45979.697943287036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45979.697943287036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45979.697943287036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45979.697943287036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45979.697943287036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45979.697943287036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45979.697943287036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45979.697943287036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45979.697943287036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45979.697943287036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45979.697943287036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45979.697943287036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45979.697943287036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45979.697943287036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45979.697943287036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45979.697943287036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45979.697943287036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45979.697943287036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45979.697943287036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45979.697943287036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45979.697943287036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45979.697943287036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45979.697943287036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45979.697943287036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45979.697943287036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45979.697943287036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45979.697943287036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45979.697943287036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45979.697943287036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45979.697943287036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45979.697943287036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45979.697943287036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45979.697943287036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45979.697943287036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45979.697943287036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45979.697943287036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45979.697943287036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45979.697943287036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45979.697943287036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45979.697943287036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45979.697943287036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45979.697943287036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45979.697943287036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45979.697943287036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45979.697943287036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45979.697943287036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45979.697943287036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45979.697943287036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45979.697943287036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45979.697943287036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45979.697943287036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45979.697943287036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45979.697943287036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45979.697943287036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45979.697943287036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45979.697943287036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45979.697943287036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45979.697943287036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45979.697943287036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45979.697943287036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45979.697943287036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45979.697943287036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45979.697943287036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45979.697943287036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45979.697943287036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45979.697943287036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45979.697943287036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45979.697943287036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45979.697943287036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45979.697943287036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45979.697943287036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45979.697943287036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45979.697943287036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45979.697943287036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45979.697943287036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45979.697943287036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45979.697943287036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45979.697943287036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45979.697943287036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45979.697943287036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45979.697943287036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45979.697943287036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45979.697943287036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45979.697943287036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45979.697943287036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45979.697943287036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45979.697943287036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45979.697943287036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45979.697943287036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45979.697943287036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45979.697943287036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45979.697943287036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45979.697943287036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45979.697943287036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45979.697943287036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45979.697943287036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45979.697943287036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45979.697943287036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45979.697943287036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45979.697943287036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45979.697943287036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45979.697943287036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45979.697943287036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45979.697943287036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45979.697943287036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45979.697943287036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45979.697943287036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45979.697943287036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45979.697943287036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45979.697943287036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45979.697943287036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45979.697943287036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45979.697943287036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45979.697943287036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45979.697943287036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45979.697943287036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45979.697943287036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45979.697943287036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45979.697943287036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45979.697943287036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45979.697943287036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45979.697943287036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45979.697943287036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45979.697943287036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45979.697943287036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45979.697943287036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45979.697943287036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45979.697943287036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45979.697943287036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45979.697943287036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45979.697943287036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45979.697943287036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45979.697943287036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45979.697943287036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45979.697943287036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45979.697943287036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45979.697943287036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45979.697943287036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45979.697943287036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45979.697943287036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45979.697943287036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45979.697943287036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45979.697943287036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45979.697943287036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45979.697943287036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45979.697943287036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45979.697943287036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45979.697943287036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45979.697943287036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45979.697943287036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45979.697943287036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45979.697943287036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45979.697943287036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45979.697943287036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45979.697943287036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45979.697943287036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45979.697943287036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45979.697943287036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45979.697943287036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45979.697943287036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45979.697943287036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45979.697943287036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45979.697943287036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45979.697943287036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45979.697943287036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45979.697943287036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45979.697943287036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45979.697943287036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45979.697943287036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45979.697943287036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45979.697943287036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45979.697943287036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45979.697943287036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45979.697943287036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45979.697943287036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45979.697943287036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45979.697943287036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45979.697943287036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45979.697943287036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45979.697943287036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45979.697943287036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45979.697943287036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45979.697943287036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45979.697943287036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45979.697943287036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45979.697943287036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45979.697943287036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45979.697943287036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45979.697943287036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45979.697943287036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45979.697943287036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45979.697943287036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45979.697943287036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45979.697943287036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45979.697943287036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45979.697943287036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45979.697943287036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45979.697943287036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45979.697943287036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45979.697943287036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45979.697943287036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45979.697943287036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45979.697943287036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45979.697943287036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45979.697943287036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45979.697943287036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45979.697943287036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45979.697943287036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45979.697943287036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45979.697943287036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45979.697943287036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45979.697943287036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45979.697943287036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45979.697943287036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45979.697943287036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45979.697943287036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45979.697943287036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45979.697943287036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45979.697943287036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45979.697943287036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45979.697943287036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45979.697943287036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45979.697943287036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45979.697943287036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45979.697943287036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45979.697943287036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45979.697943287036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45979.697943287036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45979.697943287036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45979.697943287036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45979.697943287036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45979.697943287036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45979.697943287036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45979.697943287036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45979.697943287036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45979.697943287036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45979.697943287036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45979.697943287036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45979.697943287036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45979.697943287036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45979.697943287036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45979.697943287036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45979.697943287036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45979.697943287036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45979.697943287036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45979.697943287036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45979.697943287036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45979.697943287036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45979.697943287036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45979.697943287036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45979.697943287036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45979.697943287036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45979.697943287036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45979.697943287036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45979.697943287036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45979.697943287036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45979.697943287036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45979.697943287036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45979.697943287036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45979.697943287036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45979.697943287036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45979.697943287036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45979.697943287036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45979.697943287036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45979.697943287036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45979.697943287036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45979.697943287036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45979.697943287036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45979.697943287036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45979.697943287036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45979.697943287036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45979.697943287036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45979.697943287036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45979.697943287036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45979.697943287036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45979.697943287036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45979.697943287036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45979.697943287036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45979.697943287036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45979.697943287036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45979.697943287036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45979.697943287036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45979.697943287036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45979.697943287036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45979.697943287036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45979.697943287036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45979.697943287036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45979.697943287036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45979.697943287036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45979.697943287036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45979.697943287036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45979.697943287036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45979.697943287036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45979.697943287036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45979.697943287036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45979.697943287036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45979.697943287036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45979.697943287036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45979.697943287036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45979.697943287036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45979.697943287036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45979.697943287036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45979.697943287036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45979.697943287036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45979.697943287036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45979.697943287036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45979.697943287036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45979.697943287036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45979.697943287036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45979.697943287036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45979.697943287036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45979.697943287036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45979.697943287036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45979.697943287036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45979.697943287036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45979.697943287036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45979.697943287036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45979.697943287036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45979.697943287036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45979.697943287036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45979.697943287036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45979.697943287036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45979.697943287036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45979.697943287036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45979.697943287036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45979.697943287036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45979.697943287036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45979.697943287036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45979.697943287036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45979.697943287036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45979.697943287036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45979.697943287036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45979.697943287036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45979.697943287036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45979.697943287036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45979.697943287036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45979.697943287036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45979.697943287036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45979.697943287036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45979.697943287036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45979.697943287036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45979.697943287036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45979.697943287036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45979.697943287036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45979.697943287036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45979.697943287036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45979.697943287036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45979.697943287036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45979.697943287036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45979.697943287036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45979.697943287036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45979.697943287036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45979.697943287036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45979.697943287036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45979.697943287036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45979.697943287036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45979.697943287036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45979.697943287036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45979.697943287036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45979.697943287036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45979.697943287036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45979.697943287036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45979.697943287036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45979.697943287036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45979.697943287036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45979.697943287036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45979.697943287036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45979.697943287036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45979.697943287036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45979.697943287036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45979.697943287036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45979.697943287036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45979.697943287036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45979.697943287036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45979.697943287036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45979.697943287036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45979.697943287036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45979.697943287036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45979.697943287036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45979.697943287036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45979.697943287036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45979.697943287036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45979.697943287036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45979.697943287036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45979.697943287036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45979.697943287036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45979.697943287036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45979.697943287036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45979.697943287036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45979.697943287036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45979.697943287036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45979.697943287036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45979.697943287036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45979.697943287036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45979.697943287036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45979.697943287036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45979.697943287036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45979.697943287036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45979.697943287036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45979.697943287036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45979.697943287036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45979.697943287036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45979.697943287036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45979.697943287036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45979.697943287036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45979.697943287036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45979.697943287036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45979.697943287036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45979.697943287036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45979.697943287036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45979.697943287036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45979.697943287036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45979.697943287036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45979.697943287036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45979.697943287036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45979.697943287036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45979.697943287036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45979.697943287036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45979.697943287036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45979.697943287036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45979.697943287036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45979.697943287036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45979.697943287036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45979.697943287036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45979.697943287036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45979.697943287036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45979.697943287036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45979.697943287036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45979.697943287036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45979.697943287036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45979.697943287036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45979.697943287036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45979.697943287036</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tabSelected="1" workbookViewId="0">
      <selection activeCell="A5" sqref="A5:XFD5"/>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87.86588310184743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53.509065972219105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31.036832175923337</v>
      </c>
      <c r="H4" s="110">
        <v>45948.661111111112</v>
      </c>
      <c r="I4" s="109" t="str">
        <f>IFERROR(VLOOKUP(D4,DB!A:F,6,0),"")</f>
        <v>SCECO</v>
      </c>
      <c r="J4" s="109" t="str">
        <f>IFERROR(VLOOKUP(D4,DB!A:G,7,0),"")</f>
        <v>Dead</v>
      </c>
      <c r="K4" s="109" t="s">
        <v>39118</v>
      </c>
      <c r="L4" s="109" t="str">
        <f>IFERROR(VLOOKUP(D4,DB!A:I,9,0),"")</f>
        <v>Latis</v>
      </c>
    </row>
    <row r="5" spans="1:13">
      <c r="A5" s="109"/>
      <c r="B5" s="109" t="str">
        <f>IFERROR(VLOOKUP(D5,DB!A:K,11,0),"")</f>
        <v/>
      </c>
      <c r="C5" s="109"/>
      <c r="D5" s="109"/>
      <c r="E5" s="109"/>
      <c r="F5" s="109"/>
      <c r="G5" s="111">
        <f ca="1">IFERROR(NOW()-F5,"")</f>
        <v>45979.697943287036</v>
      </c>
      <c r="H5" s="109"/>
      <c r="I5" s="109" t="str">
        <f>IFERROR(VLOOKUP(D5,DB!A:F,6,0),"")</f>
        <v/>
      </c>
      <c r="J5" s="109" t="str">
        <f>IFERROR(VLOOKUP(D5,DB!A:G,7,0),"")</f>
        <v/>
      </c>
      <c r="K5" s="109"/>
      <c r="L5" s="109" t="str">
        <f>IFERROR(VLOOKUP(D5,DB!A:I,9,0),"")</f>
        <v/>
      </c>
    </row>
    <row r="6" spans="1:13">
      <c r="A6" s="109"/>
      <c r="B6" s="109" t="str">
        <f>IFERROR(VLOOKUP(D6,DB!A:K,11,0),"")</f>
        <v/>
      </c>
      <c r="C6" s="109"/>
      <c r="D6" s="109"/>
      <c r="E6" s="109"/>
      <c r="F6" s="109"/>
      <c r="G6" s="111">
        <f ca="1">IFERROR(NOW()-F6,"")</f>
        <v>45979.697943287036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45979.697943287036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45979.697943287036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45979.697943287036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45979.697943287036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45979.697943287036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45979.697943287036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45979.697943287036</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45979.697943287036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45979.697943287036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45979.697943287036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45979.697943287036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45979.697943287036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45979.697943287036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45979.697943287036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45979.697943287036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45979.697943287036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45979.697943287036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45979.697943287036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45979.697943287036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45979.697943287036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45979.697943287036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45979.697943287036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45979.697943287036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45979.697943287036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45979.697943287036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45979.697943287036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45979.697943287036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45979.697943287036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45979.697943287036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45979.697943287036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45979.697943287036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45979.697943287036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45979.697943287036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45979.697943287036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45979.697943287036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45979.697943287036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45979.697943287036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45979.697943287036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45979.697943287036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45979.697943287036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45979.697943287036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45979.697943287036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45979.697943287036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45979.697943287036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45979.697943287036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45979.697943287036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45979.697943287036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45979.697943287036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45979.697943287036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45979.697943287036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45979.697943287036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45979.697943287036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45979.697943287036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45979.697943287036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45979.697943287036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45979.697943287036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45979.697943287036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45979.697943287036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45979.697943287036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45979.697943287036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45979.697943287036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45979.697943287036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45979.697943287036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45979.697943287036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45979.697943287036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45979.697943287036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45979.697943287036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45979.697943287036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45979.697943287036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45979.697943287036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45979.697943287036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45979.697943287036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45979.697943287036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45979.697943287036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45979.697943287036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45979.697943287036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45979.697943287036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45979.697943287036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45979.697943287036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45979.697943287036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45979.697943287036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45979.697943287036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45979.697943287036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45979.697943287036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45979.697943287036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45979.697943287036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45979.697943287036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45979.697943287036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45979.697943287036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45979.697943287036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45979.697943287036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45979.697943287036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45979.697943287036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45979.697943287036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45979.697943287036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45979.697943287036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45979.697943287036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45979.697943287036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45979.697943287036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45979.697943287036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45979.697943287036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45979.697943287036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45979.697943287036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45979.697943287036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45979.697943287036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45979.697943287036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45979.697943287036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45979.697943287036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45979.697943287036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45979.697943287036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45979.697943287036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45979.697943287036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45979.697943287036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45979.697943287036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45979.697943287036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45979.697943287036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45979.697943287036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45979.697943287036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45979.697943287036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45979.697943287036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45979.697943287036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45979.697943287036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45979.697943287036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45979.697943287036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45979.697943287036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45979.697943287036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45979.697943287036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45979.697943287036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45979.697943287036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45979.697943287036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45979.697943287036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45979.697943287036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45979.697943287036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45979.697943287036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45979.697943287036</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45979.697943287036</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45979.697943287036</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45979.697943287036</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45979.697943287036</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45979.697943287036</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45979.697943287036</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45979.697943287036</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45979.697943287036</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45979.697943287036</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45979.697943287036</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45979.697943287036</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45979.697943287036</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45979.697943287036</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45979.697943287036</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45979.697943287036</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45979.697943287036</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45979.697943287036</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45979.697943287036</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45979.697943287036</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45979.697943287036</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45979.697943287036</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45979.697943287036</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45979.697943287036</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45979.697943287036</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45979.697943287036</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45979.697943287036</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45979.697943287036</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45979.697943287036</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35412</v>
      </c>
      <c r="E2" s="109" t="s">
        <v>39021</v>
      </c>
      <c r="F2" s="121">
        <v>45979.621689814812</v>
      </c>
      <c r="G2" s="104">
        <f t="shared" ref="G2:G43" ca="1" si="0">IFERROR(NOW()-F2,"-")</f>
        <v>7.6253472223470453E-2</v>
      </c>
      <c r="H2" s="121">
        <v>45979.621689814812</v>
      </c>
      <c r="I2" s="119" t="str">
        <f>IFERROR(VLOOKUP(D2,DB!A:F,6,0),"")</f>
        <v>Generator-SG</v>
      </c>
      <c r="J2" s="119" t="str">
        <f>IFERROR(VLOOKUP(D2,DB!A:G,7,0),"")</f>
        <v>Dead</v>
      </c>
      <c r="K2" s="122" t="s">
        <v>39120</v>
      </c>
      <c r="L2" s="123" t="str">
        <f>IFERROR(VLOOKUP(D2,DB!A:I,9,0),"")</f>
        <v>Latis</v>
      </c>
    </row>
    <row r="3" spans="1:16382" ht="31.5" customHeight="1">
      <c r="A3" s="139" t="s">
        <v>39121</v>
      </c>
      <c r="B3" s="119" t="str">
        <f>IFERROR(VLOOKUP(D3,DB!A:K,11,0),"")</f>
        <v>R6</v>
      </c>
      <c r="C3" s="120">
        <v>1</v>
      </c>
      <c r="D3" s="119" t="s">
        <v>34529</v>
      </c>
      <c r="E3" s="109" t="s">
        <v>39021</v>
      </c>
      <c r="F3" s="121">
        <v>45979.624814814815</v>
      </c>
      <c r="G3" s="104">
        <f t="shared" ca="1" si="0"/>
        <v>7.312847222056007E-2</v>
      </c>
      <c r="H3" s="121">
        <v>45979.624814814815</v>
      </c>
      <c r="I3" s="119" t="str">
        <f>IFERROR(VLOOKUP(D3,DB!A:F,6,0),"")</f>
        <v>Generator-SG</v>
      </c>
      <c r="J3" s="119" t="str">
        <f>IFERROR(VLOOKUP(D3,DB!A:G,7,0),"")</f>
        <v>Dead</v>
      </c>
      <c r="K3" s="122" t="s">
        <v>39122</v>
      </c>
      <c r="L3" s="123" t="str">
        <f>IFERROR(VLOOKUP(D3,DB!A:I,9,0),"")</f>
        <v>Latis</v>
      </c>
    </row>
    <row r="4" spans="1:16382" ht="31.5" customHeight="1">
      <c r="A4" s="118"/>
      <c r="B4" s="119" t="str">
        <f>IFERROR(VLOOKUP(D4,DB!A:K,11,0),"")</f>
        <v/>
      </c>
      <c r="C4" s="120"/>
      <c r="D4" s="119"/>
      <c r="E4" s="109"/>
      <c r="F4" s="121"/>
      <c r="G4" s="104">
        <f t="shared" ca="1" si="0"/>
        <v>45979.697943287036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45979.697943287036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45979.697943287036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45979.697943287036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45979.697943287036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45979.697943287036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45979.697943287036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45979.697943287036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45979.697943287036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45979.697943287036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45979.697943287036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45979.697943287036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45979.697943287036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45979.697943287036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45979.697943287036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45979.697943287036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45979.697943287036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45979.697943287036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45979.697943287036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45979.697943287036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45979.697943287036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45979.697943287036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45979.697943287036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45979.697943287036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45979.697943287036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45979.697943287036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45979.697943287036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45979.697943287036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45979.697943287036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45979.697943287036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45979.697943287036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45979.697943287036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45979.697943287036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45979.697943287036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45979.697943287036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45979.697943287036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45979.697943287036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45979.697943287036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45979.697943287036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45979.697943287036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ref="G44:G77" ca="1" si="1">IFERROR(NOW()-F44,"-")</f>
        <v>45979.697943287036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45979.697943287036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45979.697943287036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45979.697943287036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45979.697943287036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45979.697943287036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45979.697943287036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45979.697943287036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45979.697943287036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45979.697943287036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45979.697943287036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45979.697943287036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45979.697943287036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45979.697943287036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45979.697943287036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45979.697943287036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45979.697943287036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45979.697943287036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45979.697943287036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45979.697943287036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45979.697943287036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45979.697943287036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45979.697943287036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45979.697943287036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45979.697943287036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45979.697943287036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45979.697943287036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45979.697943287036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45979.697943287036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45979.697943287036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45979.697943287036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45979.697943287036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45979.697943287036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45979.697943287036</v>
      </c>
      <c r="H77" s="121"/>
      <c r="I77" s="119" t="str">
        <f>IFERROR(VLOOKUP(D77,DB!A:F,6,0),"")</f>
        <v/>
      </c>
      <c r="J77" s="119" t="str">
        <f>IFERROR(VLOOKUP(D77,DB!A:G,7,0),"")</f>
        <v/>
      </c>
      <c r="K77" s="122"/>
      <c r="L77" s="123" t="str">
        <f>IFERROR(VLOOKUP(D77,DB!A:I,9,0),"")</f>
        <v/>
      </c>
    </row>
  </sheetData>
  <dataValidations count="2">
    <dataValidation allowBlank="1" showInputMessage="1" showErrorMessage="1" sqref="E1" xr:uid="{9E1BC488-8814-4F8A-8DBE-742B3278AB71}"/>
    <dataValidation type="list" allowBlank="1" showInputMessage="1" showErrorMessage="1" sqref="E2:E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2025-11-18T13:47:05Z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