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20" documentId="120_S{2AC9BD13-BADA-5192-A53E-5A8FF88502F6}" xr6:coauthVersionLast="47" xr6:coauthVersionMax="47" xr10:uidLastSave="{DF85B5C2-BC9A-44B4-B08E-894E6121D4C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<sst xmlns="http://schemas.openxmlformats.org/spreadsheetml/2006/main" count="180285" uniqueCount="39126">
  <si>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</si>
  <si>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</si>
  <si>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</si>
  <si>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</si>
  <si>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</si>
  <si>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</si>
  <si>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</si>
  <si>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</si>
  <si>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</si>
  <si>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</si>
  <si>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</si>
  <si>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</si>
  <si>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</si>
  <si>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</si>
  <si>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</si>
  <si>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</si>
  <si>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</si>
  <si>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</si>
  <si>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</si>
  <si>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</si>
  <si>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</si>
  <si>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</si>
  <si>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</si>
  <si>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</si>
  <si>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</si>
  <si>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</si>
  <si>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</si>
  <si>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</si>
  <si>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</si>
  <si>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</si>
  <si>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</si>
  <si>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</si>
  <si>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</si>
  <si>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</si>
  <si>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</si>
  <si>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</si>
  <si>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</si>
  <si>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</si>
  <si>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</si>
  <si>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</si>
  <si>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</si>
  <si>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</si>
  <si>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</si>
  <si>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</si>
  <si>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</si>
  <si>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</si>
  <si>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</si>
  <si>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</si>
  <si>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</si>
  <si>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</si>
  <si>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</si>
  <si>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</si>
  <si>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</si>
  <si>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</si>
  <si>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</si>
  <si>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</si>
  <si>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</si>
  <si>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</si>
  <si>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</si>
  <si>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</si>
  <si>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</si>
  <si>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</si>
  <si>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</si>
  <si>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</si>
  <si>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</si>
  <si>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</si>
  <si>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</si>
  <si>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</si>
  <si>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</si>
  <si>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</si>
  <si>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</si>
  <si>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</si>
  <si>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</si>
  <si>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</si>
  <si>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</si>
  <si>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</si>
  <si>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</si>
  <si>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</si>
  <si>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</si>
  <si>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</si>
  <si>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</si>
  <si>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</si>
  <si>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</si>
  <si>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</si>
  <si>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</si>
  <si>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</si>
  <si>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</si>
  <si>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</si>
  <si>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</si>
  <si>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</si>
  <si>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</si>
  <si>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</si>
  <si>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</si>
  <si>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</si>
  <si>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</si>
  <si>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</si>
  <si>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</si>
  <si>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</si>
  <si>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</si>
  <si>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</si>
  <si>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</si>
  <si>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</si>
  <si>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</si>
  <si>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</si>
  <si>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</si>
  <si>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</si>
  <si>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</si>
  <si>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</si>
  <si>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</si>
  <si>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</si>
  <si>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</si>
  <si>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</si>
  <si>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</si>
  <si>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</si>
  <si>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</si>
  <si>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</si>
  <si>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</si>
  <si>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</si>
  <si>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</si>
  <si>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</si>
  <si>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</si>
  <si>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</si>
  <si>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</si>
  <si>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</si>
  <si>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</si>
  <si>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</si>
  <si>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</si>
  <si>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</si>
  <si>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</si>
  <si>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</si>
  <si>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</si>
  <si>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</si>
  <si>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</si>
  <si>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</si>
  <si>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</si>
  <si>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</si>
  <si>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</si>
  <si>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</si>
  <si>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</si>
  <si>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</si>
  <si>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</si>
  <si>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</si>
  <si>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</si>
  <si>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</si>
  <si>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</si>
  <si>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</si>
  <si>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</si>
  <si>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</si>
  <si>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</si>
  <si>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</si>
  <si>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</si>
  <si>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</si>
  <si>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</si>
  <si>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</si>
  <si>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</si>
  <si>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</si>
  <si>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</si>
  <si>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</si>
  <si>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</si>
  <si>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</si>
  <si>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</si>
  <si>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</si>
  <si>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</si>
  <si>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</si>
  <si>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</si>
  <si>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</si>
  <si>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</si>
  <si>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</si>
  <si>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</si>
  <si>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</si>
  <si>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</si>
  <si>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</si>
  <si>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</si>
  <si>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</si>
  <si>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</si>
  <si>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</si>
  <si>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</si>
  <si>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</si>
  <si>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</si>
  <si>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</si>
  <si>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</si>
  <si>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</si>
  <si>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</si>
  <si>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</si>
  <si>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</si>
  <si>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</si>
  <si>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</si>
  <si>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</si>
  <si>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</si>
  <si>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</si>
  <si>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</si>
  <si>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</si>
  <si>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</si>
  <si>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</si>
  <si>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</si>
  <si>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</si>
  <si>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</si>
  <si>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</si>
  <si>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</si>
  <si>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</si>
  <si>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</si>
  <si>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</si>
  <si>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</si>
  <si>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</si>
  <si>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</si>
  <si>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</si>
  <si>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</si>
  <si>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</si>
  <si>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</si>
  <si>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</si>
  <si>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</si>
  <si>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</si>
  <si>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</si>
  <si>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</si>
  <si>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</si>
  <si>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</si>
  <si>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</si>
  <si>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</si>
  <si>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</si>
  <si>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</si>
  <si>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</si>
  <si>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</si>
  <si>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</si>
  <si>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</si>
  <si>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</si>
  <si>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</si>
  <si>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</si>
  <si>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</si>
  <si>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</si>
  <si>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</si>
  <si>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</si>
  <si>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</si>
  <si>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</si>
  <si>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</si>
  <si>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</si>
  <si>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</si>
  <si>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</si>
  <si>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</si>
  <si>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</si>
  <si>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</si>
  <si>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</si>
  <si>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</si>
  <si>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</si>
  <si>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</si>
  <si>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</si>
  <si>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</si>
  <si>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</si>
  <si>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</si>
  <si>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</si>
  <si>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</si>
  <si>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</si>
  <si>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</si>
  <si>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</si>
  <si>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</si>
  <si>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</si>
  <si>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</si>
  <si>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</si>
  <si>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</si>
  <si>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</si>
  <si>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</si>
  <si>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</si>
  <si>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</si>
  <si>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</si>
  <si>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</si>
  <si>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</si>
  <si>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</si>
  <si>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</si>
  <si>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</si>
  <si>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</si>
  <si>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</si>
  <si>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</si>
  <si>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</si>
  <si>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</si>
  <si>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</si>
  <si>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</si>
  <si>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</si>
  <si>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</si>
  <si>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</si>
  <si>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</si>
  <si>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</si>
  <si>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</si>
  <si>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</si>
  <si>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</si>
  <si>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</si>
  <si>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</si>
  <si>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</si>
  <si>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</si>
  <si>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</si>
  <si>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</si>
  <si>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</si>
  <si>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</si>
  <si>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</si>
  <si>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</si>
  <si>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</si>
  <si>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</si>
  <si>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</si>
  <si>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</si>
  <si>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</si>
  <si>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</si>
  <si>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</si>
  <si>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</si>
  <si>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</si>
  <si>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</si>
  <si>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</si>
  <si>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</si>
  <si>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</si>
  <si>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</si>
  <si>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</si>
  <si>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</si>
  <si>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</si>
  <si>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</si>
  <si>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</si>
  <si>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</si>
  <si>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</si>
  <si>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</si>
  <si>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</si>
  <si>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</si>
  <si>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</si>
  <si>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</si>
  <si>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</si>
  <si>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</si>
  <si>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</si>
  <si>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</si>
  <si>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</si>
  <si>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</si>
  <si>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</si>
  <si>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</si>
  <si>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</si>
  <si>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</si>
  <si>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</si>
  <si>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</si>
  <si>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</si>
  <si>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</si>
  <si>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</si>
  <si>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</si>
  <si>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</si>
  <si>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</si>
  <si>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</si>
  <si>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</si>
  <si>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</si>
  <si>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</si>
  <si>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</si>
  <si>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</si>
  <si>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</si>
  <si>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</si>
  <si>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</si>
  <si>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</si>
  <si>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</si>
  <si>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</si>
  <si>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</si>
  <si>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</si>
  <si>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</si>
  <si>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</si>
  <si>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</si>
  <si>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</si>
  <si>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</si>
  <si>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</si>
  <si>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</si>
  <si>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</si>
  <si>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</si>
  <si>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</si>
  <si>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</si>
  <si>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</si>
  <si>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</si>
  <si>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</si>
  <si>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</si>
  <si>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</si>
  <si>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</si>
  <si>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</si>
  <si>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</si>
  <si>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</si>
  <si>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</si>
  <si>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</si>
  <si>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</si>
  <si>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</si>
  <si>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</si>
  <si>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</si>
  <si>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</si>
  <si>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</si>
  <si>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</si>
  <si>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</si>
  <si>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</si>
  <si>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</si>
  <si>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</si>
  <si>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</si>
  <si>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</si>
  <si>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</si>
  <si>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</si>
  <si>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</si>
  <si>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</si>
  <si>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</si>
  <si>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</si>
  <si>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</si>
  <si>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</si>
  <si>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</si>
  <si>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</si>
  <si>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</si>
  <si>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</si>
  <si>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</si>
  <si>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</si>
  <si>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</si>
  <si>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</si>
  <si>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</si>
  <si>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</si>
  <si>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</si>
  <si>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</si>
  <si>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</si>
  <si>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</si>
  <si>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</si>
  <si>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</si>
  <si>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</si>
  <si>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</si>
  <si>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</si>
  <si>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</si>
  <si>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</si>
  <si>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</si>
  <si>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</si>
  <si>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</si>
  <si>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</si>
  <si>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</si>
  <si>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</si>
  <si>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</si>
  <si>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</si>
  <si>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</si>
  <si>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</si>
  <si>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</si>
  <si>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</si>
  <si>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</si>
  <si>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</si>
  <si>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</si>
  <si>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</si>
  <si>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</si>
  <si>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</si>
  <si>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</si>
  <si>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</si>
  <si>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</si>
  <si>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</si>
  <si>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</si>
  <si>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</si>
  <si>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</si>
  <si>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</si>
  <si>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</si>
  <si>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</si>
  <si>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</si>
  <si>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</si>
  <si>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</si>
  <si>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</si>
  <si>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</si>
  <si>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</si>
  <si>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</si>
  <si>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</si>
  <si>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</si>
  <si>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</si>
  <si>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</si>
  <si>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</si>
  <si>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</si>
  <si>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</si>
  <si>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</si>
  <si>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</si>
  <si>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</si>
  <si>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</si>
  <si>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</si>
  <si>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</si>
  <si>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</si>
  <si>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</si>
  <si>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</si>
  <si>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</si>
  <si>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</si>
  <si>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</si>
  <si>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</si>
  <si>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</si>
  <si>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</si>
  <si>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</si>
  <si>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</si>
  <si>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</si>
  <si>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</si>
  <si>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</si>
  <si>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</si>
  <si>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</si>
  <si>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</si>
  <si>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</si>
  <si>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</si>
  <si>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</si>
  <si>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</si>
  <si>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</si>
  <si>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</si>
  <si>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</si>
  <si>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</si>
  <si>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</si>
  <si>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</si>
  <si>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</si>
  <si>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</si>
  <si>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</si>
  <si>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</si>
  <si>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</si>
  <si>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</si>
  <si>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</si>
  <si>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</si>
  <si>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</si>
  <si>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</si>
  <si>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</si>
  <si>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</si>
  <si>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</si>
  <si>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</si>
  <si>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</si>
  <si>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</si>
  <si>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</si>
  <si>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</si>
  <si>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</si>
  <si>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</si>
  <si>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</si>
  <si>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</si>
  <si>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</si>
  <si>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</si>
  <si>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</si>
  <si>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</si>
  <si>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</si>
  <si>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</si>
  <si>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</si>
  <si>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</si>
  <si>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</si>
  <si>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</si>
  <si>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</si>
  <si>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</si>
  <si>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</si>
  <si>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</si>
  <si>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</si>
  <si>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</si>
  <si>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</si>
  <si>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</si>
  <si>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</si>
  <si>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</si>
  <si>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</si>
  <si>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</si>
  <si>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</si>
  <si>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</si>
  <si>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</si>
  <si>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</si>
  <si>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</si>
  <si>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</si>
  <si>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</si>
  <si>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</si>
  <si>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</si>
  <si>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</si>
  <si>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</si>
  <si>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</si>
  <si>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</si>
  <si>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</si>
  <si>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</si>
  <si>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</si>
  <si>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</si>
  <si>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</si>
  <si>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</si>
  <si>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</si>
  <si>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</si>
  <si>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</si>
  <si>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</si>
  <si>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</si>
  <si>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</si>
  <si>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</si>
  <si>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</si>
  <si>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</si>
  <si>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</si>
  <si>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</si>
  <si>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</si>
  <si>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</si>
  <si>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</si>
  <si>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</si>
  <si>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</si>
  <si>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</si>
  <si>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</si>
  <si>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</si>
  <si>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</si>
  <si>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</si>
  <si>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</si>
  <si>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</si>
  <si>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</si>
  <si>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</si>
  <si>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</si>
  <si>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</si>
  <si>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</si>
  <si>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</si>
  <si>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</si>
  <si>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</si>
  <si>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</si>
  <si>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</si>
  <si>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</si>
  <si>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</si>
  <si>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</si>
  <si>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</si>
  <si>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</si>
  <si>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</si>
  <si>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</si>
  <si>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</si>
  <si>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</si>
  <si>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</si>
  <si>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</si>
  <si>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</si>
  <si>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</si>
  <si>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</si>
  <si>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</si>
  <si>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</si>
  <si>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</si>
  <si>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</si>
  <si>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</si>
  <si>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</si>
  <si>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</si>
  <si>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</si>
  <si>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</si>
  <si>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</si>
  <si>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</si>
  <si>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</si>
  <si>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</si>
  <si>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</si>
  <si>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</si>
  <si>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</si>
  <si>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</si>
  <si>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</si>
  <si>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</si>
  <si>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</si>
  <si>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</si>
  <si>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</si>
  <si>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</si>
  <si>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</si>
  <si>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</si>
  <si>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</si>
  <si>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</si>
  <si>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</si>
  <si>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</si>
  <si>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</si>
  <si>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</si>
  <si>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</si>
  <si>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</si>
  <si>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</si>
  <si>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</si>
  <si>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</si>
  <si>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</si>
  <si>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</si>
  <si>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</si>
  <si>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</si>
  <si>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</si>
  <si>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</si>
  <si>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</si>
  <si>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</si>
  <si>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</si>
  <si>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</si>
  <si>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</si>
  <si>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</si>
  <si>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</si>
  <si>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</si>
  <si>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</si>
  <si>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</si>
  <si>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</si>
  <si>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</si>
  <si>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</si>
  <si>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</si>
  <si>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</si>
  <si>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</si>
  <si>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</si>
  <si>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</si>
  <si>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</si>
  <si>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</si>
  <si>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</si>
  <si>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</si>
  <si>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</si>
  <si>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</si>
  <si>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</si>
  <si>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</si>
  <si>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</si>
  <si>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</si>
  <si>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</si>
  <si>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</si>
  <si>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</si>
  <si>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</si>
  <si>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</si>
  <si>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</si>
  <si>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</si>
  <si>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</si>
  <si>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</si>
  <si>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</si>
  <si>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</si>
  <si>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</si>
  <si>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</si>
  <si>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</si>
  <si>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</si>
  <si>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</si>
  <si>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</si>
  <si>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</si>
  <si>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</si>
  <si>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</si>
  <si>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</si>
  <si>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</si>
  <si>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</si>
  <si>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</si>
  <si>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</si>
  <si>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</si>
  <si>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</si>
  <si>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</si>
  <si>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</si>
  <si>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</si>
  <si>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</si>
  <si>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</si>
  <si>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</si>
  <si>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</si>
  <si>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</si>
  <si>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</si>
  <si>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</si>
  <si>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</si>
  <si>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</si>
  <si>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</si>
  <si>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</si>
  <si>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</si>
  <si>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</si>
  <si>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</si>
  <si>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</si>
  <si>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</si>
  <si>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</si>
  <si>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</si>
  <si>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</si>
  <si>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</si>
  <si>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</si>
  <si>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</si>
  <si>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</si>
  <si>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</si>
  <si>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</si>
  <si>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</si>
  <si>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</si>
  <si>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</si>
  <si>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</si>
  <si>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</si>
  <si>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</si>
  <si>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</si>
  <si>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</si>
  <si>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</si>
  <si>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</si>
  <si>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</si>
  <si>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</si>
  <si>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</si>
  <si>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</si>
  <si>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</si>
  <si>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</si>
  <si>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</si>
  <si>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</si>
  <si>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</si>
  <si>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</si>
  <si>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</si>
  <si>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</si>
  <si>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</si>
  <si>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</si>
  <si>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</si>
  <si>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</si>
  <si>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</si>
  <si>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</si>
  <si>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</si>
  <si>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</si>
  <si>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</si>
  <si>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</si>
  <si>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</si>
  <si>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</si>
  <si>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</si>
  <si>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</si>
  <si>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</si>
  <si>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</si>
  <si>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</si>
  <si>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</si>
  <si>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</si>
  <si>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</si>
  <si>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</si>
  <si>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</si>
  <si>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</si>
  <si>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</si>
  <si>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</si>
  <si>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</si>
  <si>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</si>
  <si>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</si>
  <si>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</si>
  <si>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</si>
  <si>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</si>
  <si>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</si>
  <si>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</si>
  <si>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</si>
  <si>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</si>
  <si>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</si>
  <si>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</si>
  <si>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</si>
  <si>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</si>
  <si>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</si>
  <si>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</si>
  <si>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</si>
  <si>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</si>
  <si>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</si>
  <si>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</si>
  <si>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</si>
  <si>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</si>
  <si>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</si>
  <si>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</si>
  <si>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</si>
  <si>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</si>
  <si>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</si>
  <si>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</si>
  <si>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</si>
  <si>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</si>
  <si>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</si>
  <si>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</si>
  <si>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</si>
  <si>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</si>
  <si>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</si>
  <si>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</si>
  <si>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</si>
  <si>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</si>
  <si>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</si>
  <si>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</si>
  <si>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</si>
  <si>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</si>
  <si>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</si>
  <si>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</si>
  <si>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</si>
  <si>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</si>
  <si>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</si>
  <si>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</si>
  <si>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</si>
  <si>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</si>
  <si>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</si>
  <si>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</si>
  <si>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</si>
  <si>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</si>
  <si>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</si>
  <si>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</si>
  <si>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</si>
  <si>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</si>
  <si>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</si>
  <si>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</si>
  <si>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</si>
  <si>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</si>
  <si>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</si>
  <si>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</si>
  <si>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</si>
  <si>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</si>
  <si>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</si>
  <si>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</si>
  <si>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</si>
  <si>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</si>
  <si>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</si>
  <si>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</si>
  <si>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</si>
  <si>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</si>
  <si>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</si>
  <si>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</si>
  <si>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</si>
  <si>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</si>
  <si>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</si>
  <si>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</si>
  <si>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</si>
  <si>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</si>
  <si>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</si>
  <si>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</si>
  <si>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</si>
  <si>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</si>
  <si>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</si>
  <si>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</si>
  <si>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</si>
  <si>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</si>
  <si>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</si>
  <si>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</si>
  <si>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</si>
  <si>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</si>
  <si>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</si>
  <si>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</si>
  <si>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</si>
  <si>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</si>
  <si>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</si>
  <si>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</si>
  <si>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</si>
  <si>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</si>
  <si>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</si>
  <si>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</si>
  <si>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</si>
  <si>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</si>
  <si>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</si>
  <si>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</si>
  <si>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</si>
  <si>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</si>
  <si>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</si>
  <si>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</si>
  <si>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</si>
  <si>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</si>
  <si>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</si>
  <si>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</si>
  <si>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</si>
  <si>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</si>
  <si>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</si>
  <si>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</si>
  <si>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</si>
  <si>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</si>
  <si>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</si>
  <si>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</si>
  <si>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</si>
  <si>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</si>
  <si>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</si>
  <si>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</si>
  <si>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</si>
  <si>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</si>
  <si>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</si>
  <si>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</si>
  <si>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</si>
  <si>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</si>
  <si>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</si>
  <si>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</si>
  <si>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</si>
  <si>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</si>
  <si>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</si>
  <si>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</si>
  <si>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</si>
  <si>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</si>
  <si>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</si>
  <si>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</si>
  <si>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</si>
  <si>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</si>
  <si>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</si>
  <si>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</si>
  <si>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</si>
  <si>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</si>
  <si>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</si>
  <si>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</si>
  <si>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</si>
  <si>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</si>
  <si>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</si>
  <si>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</si>
  <si>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</si>
  <si>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</si>
  <si>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</si>
  <si>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</si>
  <si>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</si>
  <si>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</si>
  <si>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</si>
  <si>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</si>
  <si>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</si>
  <si>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</si>
  <si>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</si>
  <si>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</si>
  <si>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</si>
  <si>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</si>
  <si>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</si>
  <si>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</si>
  <si>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</si>
  <si>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</si>
  <si>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</si>
  <si>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</si>
  <si>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</si>
  <si>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</si>
  <si>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</si>
  <si>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</si>
  <si>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</si>
  <si>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</si>
  <si>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</si>
  <si>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</si>
  <si>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</si>
  <si>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</si>
  <si>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</si>
  <si>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</si>
  <si>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</si>
  <si>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</si>
  <si>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</si>
  <si>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</si>
  <si>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</si>
  <si>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</si>
  <si>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</si>
  <si>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</si>
  <si>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</si>
  <si>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</si>
  <si>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</si>
  <si>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</si>
  <si>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</si>
  <si>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</si>
  <si>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</si>
  <si>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</si>
  <si>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</si>
  <si>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</si>
  <si>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</si>
  <si>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</si>
  <si>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</si>
  <si>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</si>
  <si>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</si>
  <si>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</si>
  <si>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</si>
  <si>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</si>
  <si>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</si>
  <si>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</si>
  <si>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</si>
  <si>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</si>
  <si>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</si>
  <si>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</si>
  <si>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</si>
  <si>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</si>
  <si>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</si>
  <si>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</si>
  <si>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</si>
  <si>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</si>
  <si>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</si>
  <si>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</si>
  <si>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</si>
  <si>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</si>
  <si>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</si>
  <si>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</si>
  <si>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</si>
  <si>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</si>
  <si>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</si>
  <si>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</si>
  <si>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</si>
  <si>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</si>
  <si>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</si>
  <si>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</si>
  <si>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</si>
  <si>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</si>
  <si>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</si>
  <si>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</si>
  <si>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</si>
  <si>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</si>
  <si>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</si>
  <si>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</si>
  <si>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</si>
  <si>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</si>
  <si>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</si>
  <si>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</si>
  <si>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</si>
  <si>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</si>
  <si>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</si>
  <si>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</si>
  <si>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</si>
  <si>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</si>
  <si>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</si>
  <si>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</si>
  <si>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</si>
  <si>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</si>
  <si>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</si>
  <si>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</si>
  <si>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</si>
  <si>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</si>
  <si>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</si>
  <si>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</si>
  <si>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</si>
  <si>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</si>
  <si>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</si>
  <si>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</si>
  <si>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</si>
  <si>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</si>
  <si>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</si>
  <si>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</si>
  <si>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</si>
  <si>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</si>
  <si>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</si>
  <si>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</si>
  <si>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</si>
  <si>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</si>
  <si>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</si>
  <si>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</si>
  <si>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</si>
  <si>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</si>
  <si>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</si>
  <si>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</si>
  <si>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</si>
  <si>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</si>
  <si>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</si>
  <si>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</si>
  <si>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</si>
  <si>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</si>
  <si>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</si>
  <si>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</si>
  <si>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</si>
  <si>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</si>
  <si>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</si>
  <si>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</si>
  <si>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</si>
  <si>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</si>
  <si>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</si>
  <si>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</si>
  <si>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</si>
  <si>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</si>
  <si>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</si>
  <si>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</si>
  <si>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</si>
  <si>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</si>
  <si>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</si>
  <si>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</si>
  <si>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</si>
  <si>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</si>
  <si>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</si>
  <si>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</si>
  <si>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</si>
  <si>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</si>
  <si>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</si>
  <si>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</si>
  <si>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</si>
  <si>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</si>
  <si>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</si>
  <si>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</si>
  <si>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</si>
  <si>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</si>
  <si>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</si>
  <si>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</si>
  <si>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</si>
  <si>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</si>
  <si>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</si>
  <si>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</si>
  <si>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</si>
  <si>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</si>
  <si>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</si>
  <si>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</si>
  <si>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</si>
  <si>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</si>
  <si>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</si>
  <si>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</si>
  <si>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</si>
  <si>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</si>
  <si>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</si>
  <si>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</si>
  <si>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</si>
  <si>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</si>
  <si>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</si>
  <si>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</si>
  <si>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</si>
  <si>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</si>
  <si>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</si>
  <si>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</si>
  <si>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</si>
  <si>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</si>
  <si>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</si>
  <si>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</si>
  <si>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</si>
  <si>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</si>
  <si>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</si>
  <si>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</si>
  <si>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</si>
  <si>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</si>
  <si>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</si>
  <si>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</si>
  <si>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</si>
  <si>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</si>
  <si>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</si>
  <si>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</si>
  <si>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</si>
  <si>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</si>
  <si>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</si>
  <si>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</si>
  <si>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</si>
  <si>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</si>
  <si>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</si>
  <si>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</si>
  <si>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</si>
  <si>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</si>
  <si>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</si>
  <si>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</si>
  <si>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</si>
  <si>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</si>
  <si>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</si>
  <si>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</si>
  <si>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</si>
  <si>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</si>
  <si>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</si>
  <si>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</si>
  <si>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</si>
  <si>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</si>
  <si>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</si>
  <si>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</si>
  <si>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</si>
  <si>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</si>
  <si>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</si>
  <si>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</si>
  <si>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</si>
  <si>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</si>
  <si>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</si>
  <si>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</si>
  <si>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</si>
  <si>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</si>
  <si>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</si>
  <si>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</si>
  <si>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</si>
  <si>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</si>
  <si>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</si>
  <si>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</si>
  <si>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</si>
  <si>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</si>
  <si>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</si>
  <si>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</si>
  <si>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</si>
  <si>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</si>
  <si>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</si>
  <si>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</si>
  <si>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</si>
  <si>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</si>
  <si>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</si>
  <si>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</si>
  <si>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</si>
  <si>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</si>
  <si>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</si>
  <si>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</si>
  <si>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</si>
  <si>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</si>
  <si>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</si>
  <si>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</si>
  <si>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</si>
  <si>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</si>
  <si>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</si>
  <si>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</si>
  <si>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</si>
  <si>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</si>
  <si>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</si>
  <si>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</si>
  <si>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</si>
  <si>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</si>
  <si>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</si>
  <si>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</si>
  <si>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</si>
  <si>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</si>
  <si>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</si>
  <si>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</si>
  <si>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</si>
  <si>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</si>
  <si>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</si>
  <si>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</si>
  <si>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</si>
  <si>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</si>
  <si>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</si>
  <si>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</si>
  <si>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</si>
  <si>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</si>
  <si>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</si>
  <si>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</si>
  <si>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</si>
  <si>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</si>
  <si>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</si>
  <si>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</si>
  <si>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</si>
  <si>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</si>
  <si>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</si>
  <si>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</si>
  <si>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</si>
  <si>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</si>
  <si>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</si>
  <si>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</si>
  <si>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</si>
  <si>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</si>
  <si>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</si>
  <si>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</si>
  <si>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</si>
  <si>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</si>
  <si>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</si>
  <si>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</si>
  <si>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</si>
  <si>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</si>
  <si>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</si>
  <si>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</si>
  <si>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</si>
  <si>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</si>
  <si>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</si>
  <si>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</si>
  <si>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</si>
  <si>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</si>
  <si>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</si>
  <si>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</si>
  <si>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</si>
  <si>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</si>
  <si>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</si>
  <si>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</si>
  <si>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</si>
  <si>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</si>
  <si>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</si>
  <si>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</si>
  <si>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</si>
  <si>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</si>
  <si>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</si>
  <si>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</si>
  <si>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</si>
  <si>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</si>
  <si>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</si>
  <si>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</si>
  <si>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</si>
  <si>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</si>
  <si>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</si>
  <si>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</si>
  <si>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</si>
  <si>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</si>
  <si>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</si>
  <si>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</si>
  <si>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</si>
  <si>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</si>
  <si>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</si>
  <si>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</si>
  <si>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</si>
  <si>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</si>
  <si>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</si>
  <si>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</si>
  <si>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</si>
  <si>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</si>
  <si>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</si>
  <si>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</si>
  <si>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</si>
  <si>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</si>
  <si>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</si>
  <si>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</si>
  <si>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</si>
  <si>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</si>
  <si>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</si>
  <si>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</si>
  <si>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</si>
  <si>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</si>
  <si>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</si>
  <si>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</si>
  <si>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</si>
  <si>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</si>
  <si>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</si>
  <si>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</si>
  <si>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</si>
  <si>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</si>
  <si>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</si>
  <si>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</si>
  <si>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</si>
  <si>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</si>
  <si>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</si>
  <si>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</si>
  <si>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</si>
  <si>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</si>
  <si>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</si>
  <si>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</si>
  <si>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</si>
  <si>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</si>
  <si>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</si>
  <si>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</si>
  <si>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</si>
  <si>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</si>
  <si>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</si>
  <si>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</si>
  <si>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</si>
  <si>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</si>
  <si>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</si>
  <si>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</si>
  <si>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</si>
  <si>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</si>
  <si>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</si>
  <si>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</si>
  <si>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</si>
  <si>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</si>
  <si>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</si>
  <si>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</si>
  <si>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</si>
  <si>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</si>
  <si>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</si>
  <si>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</si>
  <si>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</si>
  <si>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</si>
  <si>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</si>
  <si>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</si>
  <si>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</si>
  <si>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</si>
  <si>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</si>
  <si>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</si>
  <si>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</si>
  <si>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</si>
  <si>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</si>
  <si>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</si>
  <si>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</si>
  <si>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</si>
  <si>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</si>
  <si>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</si>
  <si>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</si>
  <si>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</si>
  <si>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</si>
  <si>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</si>
  <si>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</si>
  <si>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</si>
  <si>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</si>
  <si>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</si>
  <si>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</si>
  <si>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</si>
  <si>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</si>
  <si>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</si>
  <si>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</si>
  <si>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</si>
  <si>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</si>
  <si>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</si>
  <si>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</si>
  <si>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</si>
  <si>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</si>
  <si>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</si>
  <si>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</si>
  <si>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</si>
  <si>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</si>
  <si>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</si>
  <si>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</si>
  <si>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</si>
  <si>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</si>
  <si>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</si>
  <si>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</si>
  <si>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</si>
  <si>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</si>
  <si>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</si>
  <si>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</si>
  <si>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</si>
  <si>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</si>
  <si>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</si>
  <si>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</si>
  <si>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</si>
  <si>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</si>
  <si>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</si>
  <si>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</si>
  <si>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</si>
  <si>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</si>
  <si>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</si>
  <si>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</si>
  <si>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</si>
  <si>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</si>
  <si>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</si>
  <si>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</si>
  <si>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</si>
  <si>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</si>
  <si>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</si>
  <si>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</si>
  <si>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</si>
  <si>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</si>
  <si>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</si>
  <si>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</si>
  <si>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</si>
  <si>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</si>
  <si>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</si>
  <si>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</si>
  <si>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</si>
  <si>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</si>
  <si>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</si>
  <si>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</si>
  <si>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</si>
  <si>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</si>
  <si>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</si>
  <si>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</si>
  <si>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</si>
  <si>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</si>
  <si>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</si>
  <si>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</si>
  <si>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</si>
  <si>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</si>
  <si>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</si>
  <si>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</si>
  <si>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</si>
  <si>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</si>
  <si>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</si>
  <si>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</si>
  <si>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</si>
  <si>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</si>
  <si>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</si>
  <si>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</si>
  <si>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</si>
  <si>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</si>
  <si>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</si>
  <si>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</si>
  <si>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</si>
  <si>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</si>
  <si>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</si>
  <si>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</si>
  <si>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</si>
  <si>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</si>
  <si>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</si>
  <si>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</si>
  <si>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</si>
  <si>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</si>
  <si>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</si>
  <si>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</si>
  <si>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</si>
  <si>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</si>
  <si>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</si>
  <si>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</si>
  <si>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</si>
  <si>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</si>
  <si>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</si>
  <si>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</si>
  <si>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</si>
  <si>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</si>
  <si>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</si>
  <si>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</si>
  <si>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</si>
  <si>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</si>
  <si>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</si>
  <si>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</si>
  <si>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</si>
  <si>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</si>
  <si>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</si>
  <si>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</si>
  <si>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</si>
  <si>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</si>
  <si>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</si>
  <si>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</si>
  <si>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</si>
  <si>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</si>
  <si>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</si>
  <si>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</si>
  <si>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</si>
  <si>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</si>
  <si>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</si>
  <si>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</si>
  <si>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</si>
  <si>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</si>
  <si>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</si>
  <si>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</si>
  <si>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</si>
  <si>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</si>
  <si>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</si>
  <si>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</si>
  <si>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</si>
  <si>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</si>
  <si>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</si>
  <si>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</si>
  <si>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</si>
  <si>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</si>
  <si>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</si>
  <si>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</si>
  <si>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</si>
  <si>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</si>
  <si>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</si>
  <si>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</si>
  <si>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</si>
  <si>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</si>
  <si>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</si>
  <si>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</si>
  <si>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</si>
  <si>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</si>
  <si>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</si>
  <si>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</si>
  <si>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</si>
  <si>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</si>
  <si>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</si>
  <si>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</si>
  <si>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</si>
  <si>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</si>
  <si>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</si>
  <si>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</si>
  <si>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</si>
  <si>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</si>
  <si>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</si>
  <si>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</si>
  <si>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</si>
  <si>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</si>
  <si>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</si>
  <si>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</si>
  <si>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</si>
  <si>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</si>
  <si>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</si>
  <si>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</si>
  <si>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</si>
  <si>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</si>
  <si>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</si>
  <si>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</si>
  <si>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</si>
  <si>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</si>
  <si>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</si>
  <si>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</si>
  <si>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</si>
  <si>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</si>
  <si>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</si>
  <si>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</si>
  <si>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</si>
  <si>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</si>
  <si>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</si>
  <si>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</si>
  <si>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</si>
  <si>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</si>
  <si>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</si>
  <si>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</si>
  <si>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</si>
  <si>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</si>
  <si>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</si>
  <si>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</si>
  <si>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</si>
  <si>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</si>
  <si>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</si>
  <si>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</si>
  <si>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</si>
  <si>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</si>
  <si>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</si>
  <si>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</si>
  <si>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</si>
  <si>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</si>
  <si>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</si>
  <si>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</si>
  <si>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</si>
  <si>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</si>
  <si>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</si>
  <si>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</si>
  <si>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</si>
  <si>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</si>
  <si>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</si>
  <si>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</si>
  <si>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</si>
  <si>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</si>
  <si>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</si>
  <si>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</si>
  <si>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</si>
  <si>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</si>
  <si>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</si>
  <si>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</si>
  <si>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</si>
  <si>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</si>
  <si>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</si>
  <si>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</si>
  <si>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</si>
  <si>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</si>
  <si>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</si>
  <si>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</si>
  <si>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</si>
  <si>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</si>
  <si>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</si>
  <si>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</si>
  <si>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</si>
  <si>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</si>
  <si>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</si>
  <si>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</si>
  <si>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</si>
  <si>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</si>
  <si>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</si>
  <si>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</si>
  <si>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</si>
  <si>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</si>
  <si>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</si>
  <si>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</si>
  <si>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</si>
  <si>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</si>
  <si>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</si>
  <si>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</si>
  <si>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</si>
  <si>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</si>
  <si>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</si>
  <si>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</si>
  <si>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</si>
  <si>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</si>
  <si>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</si>
  <si>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</si>
  <si>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</si>
  <si>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</si>
  <si>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</si>
  <si>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</si>
  <si>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</si>
  <si>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</si>
  <si>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</si>
  <si>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</si>
  <si>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</si>
  <si>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</si>
  <si>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</si>
  <si>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</si>
  <si>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</si>
  <si>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</si>
  <si>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</si>
  <si>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</si>
  <si>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</si>
  <si>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</si>
  <si>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</si>
  <si>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</si>
  <si>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</si>
  <si>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</si>
  <si>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</si>
  <si>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</si>
  <si>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</si>
  <si>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</si>
  <si>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</si>
  <si>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</si>
  <si>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</si>
  <si>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</si>
  <si>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</si>
  <si>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</si>
  <si>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</si>
  <si>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</si>
  <si>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</si>
  <si>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</si>
  <si>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</si>
  <si>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</si>
  <si>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</si>
  <si>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</si>
  <si>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</si>
  <si>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</si>
  <si>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</si>
  <si>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</si>
  <si>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</si>
  <si>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</si>
  <si>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</si>
  <si>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</si>
  <si>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</si>
  <si>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</si>
  <si>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</si>
  <si>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</si>
  <si>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</si>
  <si>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</si>
  <si>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</si>
  <si>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</si>
  <si>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</si>
  <si>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</si>
  <si>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</si>
  <si>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</si>
  <si>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</si>
  <si>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</si>
  <si>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</si>
  <si>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</si>
  <si>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</si>
  <si>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</si>
  <si>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</si>
  <si>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</si>
  <si>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</si>
  <si>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</si>
  <si>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</si>
  <si>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</si>
  <si>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</si>
  <si>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</si>
  <si>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</si>
  <si>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</si>
  <si>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</si>
  <si>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</si>
  <si>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</si>
  <si>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</si>
  <si>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</si>
  <si>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</si>
  <si>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</si>
  <si>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</si>
  <si>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</si>
  <si>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</si>
  <si>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</si>
  <si>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</si>
  <si>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</si>
  <si>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</si>
  <si>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</si>
  <si>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</si>
  <si>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</si>
  <si>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</si>
  <si>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</si>
  <si>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</si>
  <si>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</si>
  <si>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</si>
  <si>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</si>
  <si>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</si>
  <si>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</si>
  <si>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</si>
  <si>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</si>
  <si>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</si>
  <si>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</si>
  <si>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</si>
  <si>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</si>
  <si>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</si>
  <si>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</si>
  <si>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</si>
  <si>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</si>
  <si>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</si>
  <si>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</si>
  <si>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</si>
  <si>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</si>
  <si>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</si>
  <si>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</si>
  <si>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</si>
  <si>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</si>
  <si>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</si>
  <si>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</si>
  <si>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</si>
  <si>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</si>
  <si>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</si>
  <si>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</si>
  <si>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</si>
  <si>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</si>
  <si>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</si>
  <si>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</si>
  <si>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</si>
  <si>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</si>
  <si>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</si>
  <si>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</si>
  <si>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</si>
  <si>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</si>
  <si>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</si>
  <si>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</si>
  <si>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</si>
  <si>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</si>
  <si>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</si>
  <si>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</si>
  <si>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</si>
  <si>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</si>
  <si>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</si>
  <si>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</si>
  <si>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</si>
  <si>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</si>
  <si>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</si>
  <si>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</si>
  <si>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</si>
  <si>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</si>
  <si>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</si>
  <si>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</si>
  <si>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</si>
  <si>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</si>
  <si>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</si>
  <si>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</si>
  <si>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</si>
  <si>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</si>
  <si>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</si>
  <si>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</si>
  <si>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</si>
  <si>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</si>
  <si>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</si>
  <si>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</si>
  <si>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</si>
  <si>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</si>
  <si>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</si>
  <si>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</si>
  <si>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</si>
  <si>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</si>
  <si>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</si>
  <si>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</si>
  <si>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</si>
  <si>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</si>
  <si>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</si>
  <si>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</si>
  <si>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</si>
  <si>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</si>
  <si>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</si>
  <si>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</si>
  <si>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</si>
  <si>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</si>
  <si>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</si>
  <si>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</si>
  <si>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</si>
  <si>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</si>
  <si>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</si>
  <si>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</si>
  <si>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</si>
  <si>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</si>
  <si>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</si>
  <si>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</si>
  <si>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</si>
  <si>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</si>
  <si>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</si>
  <si>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</si>
  <si>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</si>
  <si>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</si>
  <si>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</si>
  <si>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</si>
  <si>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</si>
  <si>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</si>
  <si>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</si>
  <si>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</si>
  <si>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</si>
  <si>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</si>
  <si>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</si>
  <si>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</si>
  <si>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</si>
  <si>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</si>
  <si>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</si>
  <si>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</si>
  <si>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</si>
  <si>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</si>
  <si>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</si>
  <si>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</si>
  <si>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</si>
  <si>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</si>
  <si>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</si>
  <si>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</si>
  <si>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</si>
  <si>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</si>
  <si>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</si>
  <si>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</si>
  <si>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</si>
  <si>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</si>
  <si>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</si>
  <si>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</si>
  <si>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</si>
  <si>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</si>
  <si>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</si>
  <si>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</si>
  <si>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</si>
  <si>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</si>
  <si>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</si>
  <si>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</si>
  <si>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</si>
  <si>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</si>
  <si>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</si>
  <si>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</si>
  <si>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</si>
  <si>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</si>
  <si>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</si>
  <si>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</si>
  <si>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</si>
  <si>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</si>
  <si>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</si>
  <si>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</si>
  <si>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</si>
  <si>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</si>
  <si>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</si>
  <si>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</si>
  <si>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</si>
  <si>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</si>
  <si>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</si>
  <si>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</si>
  <si>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</si>
  <si>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</si>
  <si>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</si>
  <si>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</si>
  <si>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</si>
  <si>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</si>
  <si>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</si>
  <si>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</si>
  <si>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</si>
  <si>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</si>
  <si>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</si>
  <si>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</si>
  <si>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</si>
  <si>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</si>
  <si>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</si>
  <si>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</si>
  <si>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</si>
  <si>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</si>
  <si>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</si>
  <si>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</si>
  <si>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</si>
  <si>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</si>
  <si>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</si>
  <si>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</si>
  <si>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</si>
  <si>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</si>
  <si>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</si>
  <si>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</si>
  <si>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</si>
  <si>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</si>
  <si>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</si>
  <si>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</si>
  <si>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</si>
  <si>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</si>
  <si>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</si>
  <si>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</si>
  <si>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</si>
  <si>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</si>
  <si>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</si>
  <si>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</si>
  <si>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</si>
  <si>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</si>
  <si>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</si>
  <si>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</si>
  <si>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</si>
  <si>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</si>
  <si>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</si>
  <si>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</si>
  <si>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</si>
  <si>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</si>
  <si>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</si>
  <si>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</si>
  <si>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</si>
  <si>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</si>
  <si>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</si>
  <si>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</si>
  <si>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</si>
  <si>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</si>
  <si>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</si>
  <si>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</si>
  <si>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</si>
  <si>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</si>
  <si>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</si>
  <si>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</si>
  <si>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</si>
  <si>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</si>
  <si>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</si>
  <si>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</si>
  <si>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</si>
  <si>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</si>
  <si>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</si>
  <si>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</si>
  <si>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</si>
  <si>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</si>
  <si>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</si>
  <si>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</si>
  <si>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</si>
  <si>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</si>
  <si>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</si>
  <si>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</si>
  <si>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</si>
  <si>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</si>
  <si>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</si>
  <si>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</si>
  <si>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</si>
  <si>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</si>
  <si>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</si>
  <si>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</si>
  <si>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</si>
  <si>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</si>
  <si>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</si>
  <si>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</si>
  <si>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</si>
  <si>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</si>
  <si>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</si>
  <si>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</si>
  <si>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</si>
  <si>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</si>
  <si>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</si>
  <si>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</si>
  <si>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</si>
  <si>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</si>
  <si>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</si>
  <si>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</si>
  <si>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</si>
  <si>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</si>
  <si>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</si>
  <si>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</si>
  <si>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</si>
  <si>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</si>
  <si>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</si>
  <si>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</si>
  <si>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</si>
  <si>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</si>
  <si>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</si>
  <si>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</si>
  <si>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</si>
  <si>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</si>
  <si>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</si>
  <si>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</si>
  <si>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</si>
  <si>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</si>
  <si>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</si>
  <si>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</si>
  <si>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</si>
  <si>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</si>
  <si>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</si>
  <si>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</si>
  <si>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</si>
  <si>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</si>
  <si>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</si>
  <si>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</si>
  <si>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</si>
  <si>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</si>
  <si>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</si>
  <si>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</si>
  <si>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</si>
  <si>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</si>
  <si>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</si>
  <si>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</si>
  <si>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</si>
  <si>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</si>
  <si>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</si>
  <si>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</si>
  <si>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</si>
  <si>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</si>
  <si>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</si>
  <si>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</si>
  <si>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</si>
  <si>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</si>
  <si>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</si>
  <si>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</si>
  <si>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</si>
  <si>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</si>
  <si>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</si>
  <si>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</si>
  <si>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</si>
  <si>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</si>
  <si>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</si>
  <si>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</si>
  <si>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</si>
  <si>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</si>
  <si>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</si>
  <si>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</si>
  <si>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</si>
  <si>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</si>
  <si>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</si>
  <si>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</si>
  <si>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</si>
  <si>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</si>
  <si>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</si>
  <si>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</si>
  <si>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</si>
  <si>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</si>
  <si>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</si>
  <si>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</si>
  <si>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</si>
  <si>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</si>
  <si>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</si>
  <si>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</si>
  <si>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</si>
  <si>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</si>
  <si>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</si>
  <si>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</si>
  <si>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</si>
  <si>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</si>
  <si>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</si>
  <si>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</si>
  <si>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</si>
  <si>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</si>
  <si>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</si>
  <si>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</si>
  <si>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</si>
  <si>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</si>
  <si>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</si>
  <si>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</si>
  <si>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</si>
  <si>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</si>
  <si>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</si>
  <si>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</si>
  <si>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</si>
  <si>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</si>
  <si>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</si>
  <si>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</si>
  <si>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</si>
  <si>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</si>
  <si>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</si>
  <si>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</si>
  <si>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</si>
  <si>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</si>
  <si>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</si>
  <si>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</si>
  <si>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</si>
  <si>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</si>
  <si>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</si>
  <si>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</si>
  <si>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</si>
  <si>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</si>
  <si>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</si>
  <si>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</si>
  <si>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</si>
  <si>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</si>
  <si>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</si>
  <si>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</si>
  <si>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</si>
  <si>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</si>
  <si>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</si>
  <si>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</si>
  <si>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</si>
  <si>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</si>
  <si>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</si>
  <si>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</si>
  <si>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</si>
  <si>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</si>
  <si>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</si>
  <si>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</si>
  <si>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</si>
  <si>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</si>
  <si>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</si>
  <si>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</si>
  <si>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</si>
  <si>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</si>
  <si>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</si>
  <si>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</si>
  <si>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</si>
  <si>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</si>
  <si>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</si>
  <si>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</si>
  <si>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</si>
  <si>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</si>
  <si>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</si>
  <si>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</si>
  <si>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</si>
  <si>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</si>
  <si>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</si>
  <si>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</si>
  <si>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</si>
  <si>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</si>
  <si>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</si>
  <si>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</si>
  <si>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</si>
  <si>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</si>
  <si>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</si>
  <si>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</si>
  <si>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</si>
  <si>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</si>
  <si>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</si>
  <si>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</si>
  <si>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</si>
  <si>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</si>
  <si>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</si>
  <si>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</si>
  <si>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</si>
  <si>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</si>
  <si>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</si>
  <si>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</si>
  <si>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</si>
  <si>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</si>
  <si>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</si>
  <si>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</si>
  <si>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</si>
  <si>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</si>
  <si>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</si>
  <si>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</si>
  <si>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</si>
  <si>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</si>
  <si>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</si>
  <si>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</si>
  <si>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</si>
  <si>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</si>
  <si>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</si>
  <si>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</si>
  <si>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</si>
  <si>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</si>
  <si>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</si>
  <si>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</si>
  <si>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</si>
  <si>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</si>
  <si>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</si>
  <si>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</si>
  <si>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</si>
  <si>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</si>
  <si>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</si>
  <si>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</si>
  <si>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</si>
  <si>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</si>
  <si>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</si>
  <si>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</si>
  <si>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</si>
  <si>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</si>
  <si>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</si>
  <si>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</si>
  <si>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</si>
  <si>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</si>
  <si>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</si>
  <si>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</si>
  <si>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</si>
  <si>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</si>
  <si>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</si>
  <si>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</si>
  <si>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</si>
  <si>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</si>
  <si>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</si>
  <si>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</si>
  <si>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</si>
  <si>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</si>
  <si>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</si>
  <si>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</si>
  <si>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</si>
  <si>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</si>
  <si>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</si>
  <si>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</si>
  <si>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</si>
  <si>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</si>
  <si>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</si>
  <si>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</si>
  <si>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</si>
  <si>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</si>
  <si>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</si>
  <si>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</si>
  <si>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</si>
  <si>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</si>
  <si>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</si>
  <si>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</si>
  <si>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</si>
  <si>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</si>
  <si>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</si>
  <si>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</si>
  <si>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</si>
  <si>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</si>
  <si>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</si>
  <si>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</si>
  <si>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</si>
  <si>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</si>
  <si>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</si>
  <si>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</si>
  <si>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</si>
  <si>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</si>
  <si>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</si>
  <si>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</si>
  <si>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</si>
  <si>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</si>
  <si>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</si>
  <si>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</si>
  <si>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</si>
  <si>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</si>
  <si>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</si>
  <si>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</si>
  <si>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</si>
  <si>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</si>
  <si>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</si>
  <si>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</si>
  <si>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</si>
  <si>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</si>
  <si>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</si>
  <si>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</si>
  <si>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</si>
  <si>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</si>
  <si>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</si>
  <si>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</si>
  <si>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</si>
  <si>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</si>
  <si>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</si>
  <si>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</si>
  <si>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</si>
  <si>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</si>
  <si>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</si>
  <si>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</si>
  <si>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</si>
  <si>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</si>
  <si>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</si>
  <si>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</si>
  <si>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</si>
  <si>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</si>
  <si>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</si>
  <si>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</si>
  <si>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</si>
  <si>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</si>
  <si>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</si>
  <si>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</si>
  <si>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</si>
  <si>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</si>
  <si>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</si>
  <si>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</si>
  <si>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</si>
  <si>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</si>
  <si>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</si>
  <si>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</si>
  <si>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</si>
  <si>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</si>
  <si>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</si>
  <si>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</si>
  <si>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</si>
  <si>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</si>
  <si>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</si>
  <si>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</si>
  <si>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</si>
  <si>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</si>
  <si>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</si>
  <si>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</si>
  <si>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</si>
  <si>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</si>
  <si>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</si>
  <si>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</si>
  <si>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</si>
  <si>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</si>
  <si>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</si>
  <si>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</si>
  <si>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</si>
  <si>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</si>
  <si>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</si>
  <si>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</si>
  <si>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</si>
  <si>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</si>
  <si>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</si>
  <si>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</si>
  <si>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</si>
  <si>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</si>
  <si>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</si>
  <si>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</si>
  <si>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</si>
  <si>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</si>
  <si>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</si>
  <si>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</si>
  <si>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</si>
  <si>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</si>
  <si>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</si>
  <si>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</si>
  <si>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</si>
  <si>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</si>
  <si>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</si>
  <si>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</si>
  <si>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</si>
  <si>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</si>
  <si>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</si>
  <si>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</si>
  <si>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</si>
  <si>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</si>
  <si>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</si>
  <si>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</si>
  <si>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</si>
  <si>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</si>
  <si>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</si>
  <si>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</si>
  <si>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</si>
  <si>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</si>
  <si>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</si>
  <si>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</si>
  <si>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</si>
  <si>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</si>
  <si>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</si>
  <si>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</si>
  <si>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</si>
  <si>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</si>
  <si>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</si>
  <si>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</si>
  <si>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</si>
  <si>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</si>
  <si>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</si>
  <si>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</si>
  <si>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</si>
  <si>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</si>
  <si>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</si>
  <si>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</si>
  <si>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</si>
  <si>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</si>
  <si>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</si>
  <si>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</si>
  <si>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</si>
  <si>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</si>
  <si>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</si>
  <si>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</si>
  <si>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</si>
  <si>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</si>
  <si>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</si>
  <si>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</si>
  <si>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</si>
  <si>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</si>
  <si>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</si>
  <si>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</si>
  <si>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</si>
  <si>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</si>
  <si>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</si>
  <si>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</si>
  <si>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</si>
  <si>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</si>
  <si>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</si>
  <si>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</si>
  <si>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</si>
  <si>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</si>
  <si>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</si>
  <si>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</si>
  <si>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</si>
  <si>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</si>
  <si>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</si>
  <si>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</si>
  <si>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</si>
  <si>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</si>
  <si>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</si>
  <si>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</si>
  <si>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</si>
  <si>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</si>
  <si>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</si>
  <si>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</si>
  <si>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</si>
  <si>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</si>
  <si>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</si>
  <si>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</si>
  <si>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</si>
  <si>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</si>
  <si>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</si>
  <si>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</si>
  <si>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</si>
  <si>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</si>
  <si>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</si>
  <si>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</si>
  <si>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</si>
  <si>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</si>
  <si>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</si>
  <si>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</si>
  <si>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</si>
  <si>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</si>
  <si>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</si>
  <si>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</si>
  <si>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</si>
  <si>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</si>
  <si>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</si>
  <si>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</si>
  <si>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</si>
  <si>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</si>
  <si>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</si>
  <si>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</si>
  <si>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</si>
  <si>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</si>
  <si>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</si>
  <si>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</si>
  <si>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</si>
  <si>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</si>
  <si>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</si>
  <si>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</si>
  <si>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</si>
  <si>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</si>
  <si>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</si>
  <si>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</si>
  <si>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</si>
  <si>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</si>
  <si>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</si>
  <si>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</si>
  <si>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</si>
  <si>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</si>
  <si>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</si>
  <si>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</si>
  <si>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</si>
  <si>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</si>
  <si>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</si>
  <si>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</si>
  <si>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</si>
  <si>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</si>
  <si>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</si>
  <si>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</si>
  <si>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</si>
  <si>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</si>
  <si>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</si>
  <si>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</si>
  <si>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</si>
  <si>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</si>
  <si>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</si>
  <si>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</si>
  <si>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</si>
  <si>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</si>
  <si>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</si>
  <si>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</si>
  <si>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</si>
  <si>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</si>
  <si>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</si>
  <si>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</si>
  <si>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</si>
  <si>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</si>
  <si>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</si>
  <si>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</si>
  <si>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</si>
  <si>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</si>
  <si>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</si>
  <si>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</si>
  <si>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</si>
  <si>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</si>
  <si>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</si>
  <si>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</si>
  <si>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</si>
  <si>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</si>
  <si>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</si>
  <si>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</si>
  <si>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</si>
  <si>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</si>
  <si>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</si>
  <si>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</si>
  <si>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</si>
  <si>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</si>
  <si>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</si>
  <si>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</si>
  <si>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</si>
  <si>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</si>
  <si>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</si>
  <si>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</si>
  <si>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</si>
  <si>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</si>
  <si>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</si>
  <si>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</si>
  <si>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</si>
  <si>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</si>
  <si>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</si>
  <si>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</si>
  <si>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</si>
  <si>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</si>
  <si>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</si>
  <si>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</si>
  <si>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</si>
  <si>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</si>
  <si>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</si>
  <si>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</si>
  <si>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</si>
  <si>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</si>
  <si>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</si>
  <si>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</si>
  <si>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</si>
  <si>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</si>
  <si>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</si>
  <si>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</si>
  <si>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</si>
  <si>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</si>
  <si>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</si>
  <si>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</si>
  <si>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</si>
  <si>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</si>
  <si>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</si>
  <si>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</si>
  <si>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</si>
  <si>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</si>
  <si>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</si>
  <si>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</si>
  <si>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</si>
  <si>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</si>
  <si>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</si>
  <si>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</si>
  <si>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</si>
  <si>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</si>
  <si>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</si>
  <si>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</si>
  <si>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</si>
  <si>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</si>
  <si>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</si>
  <si>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</si>
  <si>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</si>
  <si>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</si>
  <si>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</si>
  <si>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</si>
  <si>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</si>
  <si>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</si>
  <si>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</si>
  <si>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</si>
  <si>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</si>
  <si>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</si>
  <si>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</si>
  <si>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</si>
  <si>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</si>
  <si>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</si>
  <si>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</si>
  <si>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</si>
  <si>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</si>
  <si>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</si>
  <si>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</si>
  <si>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</si>
  <si>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</si>
  <si>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</si>
  <si>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</si>
  <si>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</si>
  <si>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</si>
  <si>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</si>
  <si>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</si>
  <si>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</si>
  <si>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</si>
  <si>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</si>
  <si>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</si>
  <si>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</si>
  <si>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</si>
  <si>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</si>
  <si>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</si>
  <si>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</si>
  <si>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</si>
  <si>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</si>
  <si>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</si>
  <si>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</si>
  <si>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</si>
  <si>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</si>
  <si>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</si>
  <si>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</si>
  <si>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</si>
  <si>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</si>
  <si>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</si>
  <si>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</si>
  <si>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</si>
  <si>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</si>
  <si>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</si>
  <si>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</si>
  <si>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</si>
  <si>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</si>
  <si>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</si>
  <si>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</si>
  <si>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</si>
  <si>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</si>
  <si>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</si>
  <si>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</si>
  <si>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</si>
  <si>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</si>
  <si>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</si>
  <si>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</si>
  <si>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</si>
  <si>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</si>
  <si>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</si>
  <si>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</si>
  <si>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</si>
  <si>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</si>
  <si>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</si>
  <si>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</si>
  <si>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</si>
  <si>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</si>
  <si>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</si>
  <si>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</si>
  <si>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</si>
  <si>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</si>
  <si>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</si>
  <si>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</si>
  <si>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</si>
  <si>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</si>
  <si>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</si>
  <si>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</si>
  <si>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</si>
  <si>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</si>
  <si>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</si>
  <si>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</si>
  <si>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</si>
  <si>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</si>
  <si>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</si>
  <si>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</si>
  <si>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</si>
  <si>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</si>
  <si>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</si>
  <si>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</si>
  <si>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</si>
  <si>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</si>
  <si>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</si>
  <si>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</si>
  <si>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</si>
  <si>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</si>
  <si>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</si>
  <si>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</si>
  <si>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</si>
  <si>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</si>
  <si>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</si>
  <si>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</si>
  <si>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</si>
  <si>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</si>
  <si>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</si>
  <si>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</si>
  <si>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</si>
  <si>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</si>
  <si>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</si>
  <si>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</si>
  <si>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</si>
  <si>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</si>
  <si>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</si>
  <si>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</si>
  <si>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</si>
  <si>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</si>
  <si>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</si>
  <si>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</si>
  <si>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</si>
  <si>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</si>
  <si>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</si>
  <si>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</si>
  <si>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</si>
  <si>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</si>
  <si>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</si>
  <si>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</si>
  <si>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</si>
  <si>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</si>
  <si>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</si>
  <si>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</si>
  <si>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</si>
  <si>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</si>
  <si>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</si>
  <si>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</si>
  <si>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</si>
  <si>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</si>
  <si>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</si>
  <si>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</si>
  <si>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</si>
  <si>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</si>
  <si>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</si>
  <si>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</si>
  <si>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</si>
  <si>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</si>
  <si>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</si>
  <si>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</si>
  <si>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</si>
  <si>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</si>
  <si>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</si>
  <si>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</si>
  <si>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</si>
  <si>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</si>
  <si>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</si>
  <si>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</si>
  <si>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</si>
  <si>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</si>
  <si>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</si>
  <si>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</si>
  <si>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</si>
  <si>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</si>
  <si>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</si>
  <si>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</si>
  <si>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</si>
  <si>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</si>
  <si>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</si>
  <si>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</si>
  <si>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</si>
  <si>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</si>
  <si>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</si>
  <si>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</si>
  <si>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</si>
  <si>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</si>
  <si>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</si>
  <si>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</si>
  <si>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</si>
  <si>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</si>
  <si>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</si>
  <si>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</si>
  <si>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</si>
  <si>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</si>
  <si>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</si>
  <si>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</si>
  <si>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</si>
  <si>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</si>
  <si>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</si>
  <si>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</si>
  <si>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</si>
  <si>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</si>
  <si>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</si>
  <si>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</si>
  <si>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</si>
  <si>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</si>
  <si>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</si>
  <si>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</si>
  <si>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</si>
  <si>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</si>
  <si>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</si>
  <si>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</si>
  <si>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</si>
  <si>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</si>
  <si>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</si>
  <si>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</si>
  <si>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</si>
  <si>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</si>
  <si>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</si>
  <si>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</si>
  <si>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</si>
  <si>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</si>
  <si>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</si>
  <si>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</si>
  <si>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</si>
  <si>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</si>
  <si>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</si>
  <si>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</si>
  <si>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</si>
  <si>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</si>
  <si>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</si>
  <si>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</si>
  <si>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</si>
  <si>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</si>
  <si>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</si>
  <si>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</si>
  <si>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</si>
  <si>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</si>
  <si>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</si>
  <si>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</si>
  <si>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</si>
  <si>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</si>
  <si>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</si>
  <si>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</si>
  <si>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</si>
  <si>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</si>
  <si>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</si>
  <si>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</si>
  <si>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</si>
  <si>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</si>
  <si>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</si>
  <si>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</si>
  <si>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</si>
  <si>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</si>
  <si>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</si>
  <si>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</si>
  <si>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</si>
  <si>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</si>
  <si>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</si>
  <si>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</si>
  <si>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</si>
  <si>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</si>
  <si>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</si>
  <si>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</si>
  <si>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</si>
  <si>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</si>
  <si>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</si>
  <si>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</si>
  <si>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</si>
  <si>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</si>
  <si>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</si>
  <si>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</si>
  <si>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</si>
  <si>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</si>
  <si>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</si>
  <si>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</si>
  <si>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</si>
  <si>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</si>
  <si>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</si>
  <si>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</si>
  <si>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</si>
  <si>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</si>
  <si>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</si>
  <si>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</si>
  <si>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</si>
  <si>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</si>
  <si>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</si>
  <si>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</si>
  <si>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</si>
  <si>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</si>
  <si>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</si>
  <si>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</si>
  <si>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</si>
  <si>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</si>
  <si>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</si>
  <si>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</si>
  <si>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</si>
  <si>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</si>
  <si>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</si>
  <si>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</si>
  <si>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</si>
  <si>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</si>
  <si>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</si>
  <si>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</si>
  <si>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</si>
  <si>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</si>
  <si>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</si>
  <si>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</si>
  <si>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</si>
  <si>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</si>
  <si>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</si>
  <si>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</si>
  <si>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</si>
  <si>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</si>
  <si>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</si>
  <si>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</si>
  <si>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</si>
  <si>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</si>
  <si>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</si>
  <si>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</si>
  <si>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</si>
  <si>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</si>
  <si>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</si>
  <si>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</si>
  <si>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</si>
  <si>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</si>
  <si>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</si>
  <si>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</si>
  <si>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</si>
  <si>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</si>
  <si>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</si>
  <si>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</si>
  <si>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</si>
  <si>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</si>
  <si>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</si>
  <si>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</si>
  <si>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</si>
  <si>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</si>
  <si>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</si>
  <si>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</si>
  <si>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</si>
  <si>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</si>
  <si>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</si>
  <si>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</si>
  <si>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</si>
  <si>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</si>
  <si>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</si>
  <si>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</si>
  <si>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</si>
  <si>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</si>
  <si>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</si>
  <si>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</si>
  <si>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</si>
  <si>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</si>
  <si>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</si>
  <si>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</si>
  <si>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</si>
  <si>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</si>
  <si>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</si>
  <si>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</si>
  <si>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</si>
  <si>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</si>
  <si>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</si>
  <si>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</si>
  <si>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</si>
  <si>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</si>
  <si>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</si>
  <si>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</si>
  <si>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</si>
  <si>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</si>
  <si>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</si>
  <si>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</si>
  <si>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</si>
  <si>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</si>
  <si>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</si>
  <si>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</si>
  <si>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</si>
  <si>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</si>
  <si>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</si>
  <si>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</si>
  <si>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</si>
  <si>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</si>
  <si>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</si>
  <si>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</si>
  <si>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</si>
  <si>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</si>
  <si>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</si>
  <si>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</si>
  <si>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</si>
  <si>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</si>
  <si>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</si>
  <si>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</si>
  <si>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</si>
  <si>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</si>
  <si>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</si>
  <si>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</si>
  <si>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</si>
  <si>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</si>
  <si>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</si>
  <si>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</si>
  <si>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</si>
  <si>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</si>
  <si>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</si>
  <si>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</si>
  <si>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</si>
  <si>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</si>
  <si>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</si>
  <si>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</si>
  <si>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</si>
  <si>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</si>
  <si>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</si>
  <si>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</si>
  <si>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</si>
  <si>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</si>
  <si>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</si>
  <si>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</si>
  <si>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</si>
  <si>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</si>
  <si>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</si>
  <si>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</si>
  <si>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</si>
  <si>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</si>
  <si>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</si>
  <si>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</si>
  <si>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</si>
  <si>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</si>
  <si>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</si>
  <si>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</si>
  <si>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</si>
  <si>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</si>
  <si>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</si>
  <si>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</si>
  <si>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</si>
  <si>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</si>
  <si>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</si>
  <si>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</si>
  <si>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</si>
  <si>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</si>
  <si>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</si>
  <si>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</si>
  <si>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</si>
  <si>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</si>
  <si>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</si>
  <si>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</si>
  <si>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</si>
  <si>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</si>
  <si>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</si>
  <si>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</si>
  <si>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</si>
  <si>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</si>
  <si>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</si>
  <si>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</si>
  <si>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</si>
  <si>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</si>
  <si>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</si>
  <si>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</si>
  <si>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</si>
  <si>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</si>
  <si>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</si>
  <si>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</si>
  <si>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</si>
  <si>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</si>
  <si>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</si>
  <si>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</si>
  <si>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</si>
  <si>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</si>
  <si>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</si>
  <si>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</si>
  <si>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</si>
  <si>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</si>
  <si>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</si>
  <si>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</si>
  <si>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</si>
  <si>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</si>
  <si>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</si>
  <si>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</si>
  <si>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</si>
  <si>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</si>
  <si>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</si>
  <si>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</si>
  <si>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</si>
  <si>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</si>
  <si>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</si>
  <si>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</si>
  <si>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</si>
  <si>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</si>
  <si>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</si>
  <si>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</si>
  <si>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</si>
  <si>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</si>
  <si>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</si>
  <si>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</si>
  <si>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</si>
  <si>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</si>
  <si>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</si>
  <si>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</si>
  <si>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</si>
  <si>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</si>
  <si>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</si>
  <si>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</si>
  <si>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</si>
  <si>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</si>
  <si>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</si>
  <si>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</si>
  <si>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</si>
  <si>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</si>
  <si>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</si>
  <si>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</si>
  <si>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</si>
  <si>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</si>
  <si>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</si>
  <si>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</si>
  <si>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</si>
  <si>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</si>
  <si>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</si>
  <si>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</si>
  <si>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</si>
  <si>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</si>
  <si>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</si>
  <si>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</si>
  <si>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</si>
  <si>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</si>
  <si>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</si>
  <si>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</si>
  <si>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</si>
  <si>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</si>
  <si>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</si>
  <si>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</si>
  <si>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</si>
  <si>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</si>
  <si>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</si>
  <si>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</si>
  <si>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</si>
  <si>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</si>
  <si>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</si>
  <si>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</si>
  <si>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</si>
  <si>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</si>
  <si>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</si>
  <si>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</si>
  <si>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</si>
  <si>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</si>
  <si>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</si>
  <si>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</si>
  <si>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</si>
  <si>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</si>
  <si>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</si>
  <si>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</si>
  <si>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</si>
  <si>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</si>
  <si>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</si>
  <si>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</si>
  <si>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</si>
  <si>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</si>
  <si>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</si>
  <si>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</si>
  <si>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</si>
  <si>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</si>
  <si>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</si>
  <si>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</si>
  <si>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</si>
  <si>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</si>
  <si>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</si>
  <si>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</si>
  <si>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</si>
  <si>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</si>
  <si>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</si>
  <si>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</si>
  <si>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</si>
  <si>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</si>
  <si>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</si>
  <si>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</si>
  <si>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</si>
  <si>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</si>
  <si>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</si>
  <si>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</si>
  <si>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</si>
  <si>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</si>
  <si>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</si>
  <si>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</si>
  <si>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</si>
  <si>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</si>
  <si>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</si>
  <si>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</si>
  <si>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</si>
  <si>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</si>
  <si>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</si>
  <si>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</si>
  <si>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</si>
  <si>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</si>
  <si>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</si>
  <si>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</si>
  <si>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</si>
  <si>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</si>
  <si>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</si>
  <si>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</si>
  <si>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</si>
  <si>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</si>
  <si>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</si>
  <si>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</si>
  <si>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</si>
  <si>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</si>
  <si>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</si>
  <si>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</si>
  <si>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</si>
  <si>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</si>
  <si>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</si>
  <si>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</si>
  <si>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</si>
  <si>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</si>
  <si>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</si>
  <si>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</si>
  <si>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</si>
  <si>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</si>
  <si>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</si>
  <si>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</si>
  <si>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</si>
  <si>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</si>
  <si>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</si>
  <si>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</si>
  <si>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</si>
  <si>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</si>
  <si>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</si>
  <si>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</si>
  <si>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</si>
  <si>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</si>
  <si>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</si>
  <si>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</si>
  <si>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</si>
  <si>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</si>
  <si>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</si>
  <si>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</si>
  <si>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</si>
  <si>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</si>
  <si>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</si>
  <si>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</si>
  <si>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</si>
  <si>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</si>
  <si>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</si>
  <si>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</si>
  <si>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</si>
  <si>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</si>
  <si>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</si>
  <si>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</si>
  <si>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</si>
  <si>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</si>
  <si>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</si>
  <si>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</si>
  <si>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</si>
  <si>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</si>
  <si>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</si>
  <si>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</si>
  <si>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</si>
  <si>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</si>
  <si>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</si>
  <si>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</si>
  <si>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</si>
  <si>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</si>
  <si>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</si>
  <si>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</si>
  <si>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</si>
  <si>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</si>
  <si>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</si>
  <si>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</si>
  <si>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</si>
  <si>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</si>
  <si>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</si>
  <si>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</si>
  <si>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</si>
  <si>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</si>
  <si>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</si>
  <si>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</si>
  <si>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</si>
  <si>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</si>
  <si>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</si>
  <si>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</si>
  <si>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</si>
  <si>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</si>
  <si>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</si>
  <si>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</si>
  <si>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</si>
  <si>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</si>
  <si>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</si>
  <si>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</si>
  <si>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</si>
  <si>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</si>
  <si>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</si>
  <si>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</si>
  <si>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</si>
  <si>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</si>
  <si>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</si>
  <si>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</si>
  <si>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</si>
  <si>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</si>
  <si>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</si>
  <si>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</si>
  <si>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</si>
  <si>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</si>
  <si>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</si>
  <si>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</si>
  <si>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</si>
  <si>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</si>
  <si>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</si>
  <si>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</si>
  <si>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</si>
  <si>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</si>
  <si>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</si>
  <si>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</si>
  <si>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</si>
  <si>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</si>
  <si>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</si>
  <si>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</si>
  <si>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</si>
  <si>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</si>
  <si>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</si>
  <si>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</si>
  <si>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</si>
  <si>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</si>
  <si>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</si>
  <si>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</si>
  <si>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</si>
  <si>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</si>
  <si>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</si>
  <si>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</si>
  <si>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</si>
  <si>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</si>
  <si>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</si>
  <si>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</si>
  <si>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</si>
  <si>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</si>
  <si>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</si>
  <si>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</si>
  <si>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</si>
  <si>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</si>
  <si>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</si>
  <si>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</si>
  <si>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</si>
  <si>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</si>
  <si>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</si>
  <si>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</si>
  <si>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</si>
  <si>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</si>
  <si>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</si>
  <si>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</si>
  <si>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</si>
  <si>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</si>
  <si>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</si>
  <si>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</si>
  <si>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</si>
  <si>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</si>
  <si>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</si>
  <si>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</si>
  <si>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</si>
  <si>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</si>
  <si>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</si>
  <si>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</si>
  <si>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</si>
  <si>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</si>
  <si>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</si>
  <si>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</si>
  <si>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</si>
  <si>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</si>
  <si>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</si>
  <si>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</si>
  <si>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</si>
  <si>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</si>
  <si>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</si>
  <si>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</si>
  <si>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</si>
  <si>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</si>
  <si>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</si>
  <si>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</si>
  <si>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</si>
  <si>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</si>
  <si>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</si>
  <si>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</si>
  <si>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</si>
  <si>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</si>
  <si>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</si>
  <si>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</si>
  <si>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</si>
  <si>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</si>
  <si>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</si>
  <si>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</si>
  <si>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</si>
  <si>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</si>
  <si>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</si>
  <si>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</si>
  <si>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</si>
  <si>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</si>
  <si>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</si>
  <si>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</si>
  <si>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</si>
  <si>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</si>
  <si>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</si>
  <si>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</si>
  <si>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</si>
  <si>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</si>
  <si>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</si>
  <si>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</si>
  <si>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</si>
  <si>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</si>
  <si>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</si>
  <si>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</si>
  <si>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</si>
  <si>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</si>
  <si>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</si>
  <si>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</si>
  <si>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</si>
  <si>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</si>
  <si>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</si>
  <si>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</si>
  <si>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</si>
  <si>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</si>
  <si>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</si>
  <si>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</si>
  <si>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</si>
  <si>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</si>
  <si>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</si>
  <si>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</si>
  <si>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</si>
  <si>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</si>
  <si>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</si>
  <si>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</si>
  <si>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</si>
  <si>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</si>
  <si>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</si>
  <si>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</si>
  <si>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</si>
  <si>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</si>
  <si>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</si>
  <si>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</si>
  <si>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</si>
  <si>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</si>
  <si>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</si>
  <si>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</si>
  <si>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</si>
  <si>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</si>
  <si>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</si>
  <si>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</si>
  <si>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</si>
  <si>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</si>
  <si>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</si>
  <si>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</si>
  <si>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</si>
  <si>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</si>
  <si>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</si>
  <si>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</si>
  <si>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</si>
  <si>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</si>
  <si>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</si>
  <si>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</si>
  <si>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</si>
  <si>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</si>
  <si>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</si>
  <si>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</si>
  <si>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</si>
  <si>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</si>
  <si>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</si>
  <si>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</si>
  <si>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</si>
  <si>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</si>
  <si>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</si>
  <si>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</si>
  <si>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</si>
  <si>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</si>
  <si>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</si>
  <si>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</si>
  <si>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</si>
  <si>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</si>
  <si>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</si>
  <si>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</si>
  <si>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</si>
  <si>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</si>
  <si>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</si>
  <si>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</si>
  <si>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</si>
  <si>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</si>
  <si>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</si>
  <si>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</si>
  <si>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</si>
  <si>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</si>
  <si>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</si>
  <si>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</si>
  <si>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</si>
  <si>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</si>
  <si>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</si>
  <si>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</si>
  <si>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</si>
  <si>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</si>
  <si>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</si>
  <si>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</si>
  <si>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</si>
  <si>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</si>
  <si>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</si>
  <si>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</si>
  <si>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</si>
  <si>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</si>
  <si>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</si>
  <si>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</si>
  <si>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</si>
  <si>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</si>
  <si>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</si>
  <si>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</si>
  <si>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</si>
  <si>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</si>
  <si>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</si>
  <si>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</si>
  <si>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</si>
  <si>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</si>
  <si>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</si>
  <si>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</si>
  <si>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</si>
  <si>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</si>
  <si>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</si>
  <si>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</si>
  <si>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</si>
  <si>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</si>
  <si>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</si>
  <si>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</si>
  <si>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</si>
  <si>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</si>
  <si>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</si>
  <si>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</si>
  <si>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</si>
  <si>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</si>
  <si>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</si>
  <si>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</si>
  <si>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</si>
  <si>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</si>
  <si>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</si>
  <si>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</si>
  <si>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</si>
  <si>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</si>
  <si>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</si>
  <si>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</si>
  <si>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</si>
  <si>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</si>
  <si>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</si>
  <si>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</si>
  <si>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</si>
  <si>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</si>
  <si>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</si>
  <si>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</si>
  <si>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</si>
  <si>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</si>
  <si>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</si>
  <si>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</si>
  <si>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</si>
  <si>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</si>
  <si>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</si>
  <si>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</si>
  <si>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</si>
  <si>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</si>
  <si>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</si>
  <si>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</si>
  <si>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</si>
  <si>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</si>
  <si>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</si>
  <si>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</si>
  <si>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</si>
  <si>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</si>
  <si>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</si>
  <si>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</si>
  <si>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</si>
  <si>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</si>
  <si>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</si>
  <si>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</si>
  <si>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</si>
  <si>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</si>
  <si>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</si>
  <si>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</si>
  <si>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</si>
  <si>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</si>
  <si>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</si>
  <si>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</si>
  <si>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</si>
  <si>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</si>
  <si>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</si>
  <si>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</si>
  <si>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</si>
  <si>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</si>
  <si>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</si>
  <si>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</si>
  <si>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</si>
  <si>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</si>
  <si>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</si>
  <si>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</si>
  <si>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</si>
  <si>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</si>
  <si>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</si>
  <si>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</si>
  <si>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</si>
  <si>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</si>
  <si>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</si>
  <si>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</si>
  <si>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</si>
  <si>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</si>
  <si>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</si>
  <si>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</si>
  <si>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</si>
  <si>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</si>
  <si>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</si>
  <si>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</si>
  <si>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</si>
  <si>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</si>
  <si>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</si>
  <si>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</si>
  <si>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</si>
  <si>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</si>
  <si>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</si>
  <si>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</si>
  <si>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</si>
  <si>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</si>
  <si>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</si>
  <si>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</si>
  <si>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</si>
  <si>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</si>
  <si>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</si>
  <si>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</si>
  <si>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</si>
  <si>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</si>
  <si>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</si>
  <si>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</si>
  <si>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</si>
  <si>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</si>
  <si>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</si>
  <si>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</si>
  <si>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</si>
  <si>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</si>
  <si>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</si>
  <si>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</si>
  <si>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</si>
  <si>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</si>
  <si>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</si>
  <si>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</si>
  <si>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</si>
  <si>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</si>
  <si>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</si>
  <si>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</si>
  <si>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</si>
  <si>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</si>
  <si>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</si>
  <si>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</si>
  <si>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</si>
  <si>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</si>
  <si>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</si>
  <si>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</si>
  <si>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</si>
  <si>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</si>
  <si>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</si>
  <si>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</si>
  <si>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</si>
  <si>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</si>
  <si>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</si>
  <si>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</si>
  <si>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</si>
  <si>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</si>
  <si>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</si>
  <si>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</si>
  <si>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</si>
  <si>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</si>
  <si>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</si>
  <si>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</si>
  <si>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</si>
  <si>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</si>
  <si>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</si>
  <si>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</si>
  <si>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</si>
  <si>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</si>
  <si>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</si>
  <si>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</si>
  <si>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</si>
  <si>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</si>
  <si>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</si>
  <si>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</si>
  <si>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</si>
  <si>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</si>
  <si>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</si>
  <si>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</si>
  <si>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</si>
  <si>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</si>
  <si>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</si>
  <si>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</si>
  <si>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</si>
  <si>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</si>
  <si>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</si>
  <si>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</si>
  <si>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</si>
  <si>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</si>
  <si>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</si>
  <si>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</si>
  <si>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</si>
  <si>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</si>
  <si>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</si>
  <si>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</si>
  <si>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</si>
  <si>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</si>
  <si>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</si>
  <si>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</si>
  <si>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</si>
  <si>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</si>
  <si>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</si>
  <si>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</si>
  <si>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</si>
  <si>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</si>
  <si>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</si>
  <si>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</si>
  <si>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</si>
  <si>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</si>
  <si>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</si>
  <si>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</si>
  <si>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</si>
  <si>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</si>
  <si>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</si>
  <si>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</si>
  <si>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</si>
  <si>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</si>
  <si>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</si>
  <si>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</si>
  <si>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</si>
  <si>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</si>
  <si>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</si>
  <si>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</si>
  <si>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</si>
  <si>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</si>
  <si>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</si>
  <si>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</si>
  <si>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</si>
  <si>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</si>
  <si>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</si>
  <si>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</si>
  <si>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</si>
  <si>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</si>
  <si>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</si>
  <si>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</si>
  <si>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</si>
  <si>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</si>
  <si>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</si>
  <si>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</si>
  <si>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</si>
  <si>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</si>
  <si>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</si>
  <si>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</si>
  <si>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</si>
  <si>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</si>
  <si>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</si>
  <si>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</si>
  <si>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</si>
  <si>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</si>
  <si>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</si>
  <si>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</si>
  <si>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</si>
  <si>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</si>
  <si>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</si>
  <si>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</si>
  <si>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</si>
  <si>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</si>
  <si>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</si>
  <si>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</si>
  <si>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</si>
  <si>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</si>
  <si>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</si>
  <si>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</si>
  <si>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</si>
  <si>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</si>
  <si>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</si>
  <si>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</si>
  <si>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</si>
  <si>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</si>
  <si>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</si>
  <si>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</si>
  <si>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</si>
  <si>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</si>
  <si>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</si>
  <si>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</si>
  <si>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</si>
  <si>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</si>
  <si>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</si>
  <si>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</si>
  <si>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</si>
  <si>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</si>
  <si>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</si>
  <si>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</si>
  <si>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</si>
  <si>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</si>
  <si>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</si>
  <si>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</si>
  <si>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</si>
  <si>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</si>
  <si>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</si>
  <si>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</si>
  <si>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</si>
  <si>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</si>
  <si>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</si>
  <si>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</si>
  <si>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</si>
  <si>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</si>
  <si>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</si>
  <si>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</si>
  <si>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</si>
  <si>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</si>
  <si>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</si>
  <si>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</si>
  <si>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</si>
  <si>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</si>
  <si>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</si>
  <si>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</si>
  <si>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</si>
  <si>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</si>
  <si>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</si>
  <si>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</si>
  <si>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</si>
  <si>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</si>
  <si>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</si>
  <si>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</si>
  <si>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</si>
  <si>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</si>
  <si>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</si>
  <si>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</si>
  <si>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</si>
  <si>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</si>
  <si>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</si>
  <si>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</si>
  <si>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</si>
  <si>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</si>
  <si>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</si>
  <si>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</si>
  <si>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</si>
  <si>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</si>
  <si>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</si>
  <si>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</si>
  <si>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</si>
  <si>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</si>
  <si>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</si>
  <si>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</si>
  <si>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</si>
  <si>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</si>
  <si>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</si>
  <si>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</si>
  <si>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</si>
  <si>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</si>
  <si>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</si>
  <si>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</si>
  <si>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</si>
  <si>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</si>
  <si>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</si>
  <si>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</si>
  <si>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</si>
  <si>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</si>
  <si>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</si>
  <si>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</si>
  <si>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</si>
  <si>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</si>
  <si>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</si>
  <si>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</si>
  <si>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</si>
  <si>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</si>
  <si>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</si>
  <si>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</si>
  <si>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</si>
  <si>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</si>
  <si>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</si>
  <si>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</si>
  <si>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</si>
  <si>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</si>
  <si>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</si>
  <si>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</si>
  <si>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</si>
  <si>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</si>
  <si>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</si>
  <si>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</si>
  <si>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</si>
  <si>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</si>
  <si>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</si>
  <si>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</si>
  <si>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</si>
  <si>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</si>
  <si>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</si>
  <si>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</si>
  <si>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</si>
  <si>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</si>
  <si>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</si>
  <si>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</si>
  <si>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</si>
  <si>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</si>
  <si>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</si>
  <si>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</si>
  <si>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</si>
  <si>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</si>
  <si>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</si>
  <si>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</si>
  <si>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</si>
  <si>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</si>
  <si>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</si>
  <si>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</si>
  <si>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</si>
  <si>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</si>
  <si>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</si>
  <si>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</si>
  <si>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</si>
  <si>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</si>
  <si>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</si>
  <si>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</si>
  <si>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</si>
  <si>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</si>
  <si>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</si>
  <si>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</si>
  <si>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</si>
  <si>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</si>
  <si>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</si>
  <si>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</si>
  <si>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</si>
  <si>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</si>
  <si>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</si>
  <si>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</si>
  <si>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</si>
  <si>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</si>
  <si>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</si>
  <si>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</si>
  <si>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</si>
  <si>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</si>
  <si>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</si>
  <si>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</si>
  <si>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</si>
  <si>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</si>
  <si>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</si>
  <si>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</si>
  <si>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</si>
  <si>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</si>
  <si>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</si>
  <si>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</si>
  <si>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</si>
  <si>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</si>
  <si>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</si>
  <si>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</si>
  <si>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</si>
  <si>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</si>
  <si>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</si>
  <si>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</si>
  <si>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</si>
  <si>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</si>
  <si>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</si>
  <si>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</si>
  <si>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</si>
  <si>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</si>
  <si>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</si>
  <si>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</si>
  <si>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</si>
  <si>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</si>
  <si>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</si>
  <si>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</si>
  <si>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</si>
  <si>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</si>
  <si>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</si>
  <si>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</si>
  <si>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</si>
  <si>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</si>
  <si>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</si>
  <si>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</si>
  <si>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</si>
  <si>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</si>
  <si>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</si>
  <si>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</si>
  <si>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</si>
  <si>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</si>
  <si>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</si>
  <si>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</si>
  <si>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</si>
  <si>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</si>
  <si>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</si>
  <si>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</si>
  <si>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</si>
  <si>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</si>
  <si>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</si>
  <si>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</si>
  <si>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</si>
  <si>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</si>
  <si>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</si>
  <si>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</si>
  <si>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</si>
  <si>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</si>
  <si>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</si>
  <si>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</si>
  <si>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</si>
  <si>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</si>
  <si>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</si>
  <si>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</si>
  <si>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</si>
  <si>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</si>
  <si>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</si>
  <si>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</si>
  <si>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</si>
  <si>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</si>
  <si>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</si>
  <si>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</si>
  <si>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</si>
  <si>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</si>
  <si>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</si>
  <si>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</si>
  <si>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</si>
  <si>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</si>
  <si>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</si>
  <si>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</si>
  <si>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</si>
  <si>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</si>
  <si>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</si>
  <si>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</si>
  <si>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</si>
  <si>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</si>
  <si>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</si>
  <si>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</si>
  <si>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</si>
  <si>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</si>
  <si>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</si>
  <si>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</si>
  <si>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</si>
  <si>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</si>
  <si>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</si>
  <si>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</si>
  <si>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</si>
  <si>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</si>
  <si>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</si>
  <si>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</si>
  <si>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</si>
  <si>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</si>
  <si>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</si>
  <si>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</si>
  <si>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</si>
  <si>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</si>
  <si>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</si>
  <si>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</si>
  <si>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</si>
  <si>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</si>
  <si>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</si>
  <si>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</si>
  <si>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</si>
  <si>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</si>
  <si>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</si>
  <si>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</si>
  <si>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</si>
  <si>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</si>
  <si>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</si>
  <si>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</si>
  <si>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</si>
  <si>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</si>
  <si>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</si>
  <si>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</si>
  <si>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</si>
  <si>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</si>
  <si>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</si>
  <si>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</si>
  <si>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</si>
  <si>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</si>
  <si>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</si>
  <si>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</si>
  <si>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</si>
  <si>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</si>
  <si>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</si>
  <si>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</si>
  <si>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</si>
  <si>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</si>
  <si>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</si>
  <si>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</si>
  <si>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</si>
  <si>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</si>
  <si>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</si>
  <si>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</si>
  <si>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</si>
  <si>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</si>
  <si>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</si>
  <si>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</si>
  <si>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</si>
  <si>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</si>
  <si>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</si>
  <si>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</si>
  <si>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</si>
  <si>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</si>
  <si>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</si>
  <si>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</si>
  <si>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</si>
  <si>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</si>
  <si>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</si>
  <si>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</si>
  <si>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</si>
  <si>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</si>
  <si>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</si>
  <si>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</si>
  <si>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</si>
  <si>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</si>
  <si>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</si>
  <si>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</si>
  <si>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</si>
  <si>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</si>
  <si>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</si>
  <si>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</si>
  <si>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</si>
  <si>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</si>
  <si>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</si>
  <si>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</si>
  <si>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</si>
  <si>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</si>
  <si>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</si>
  <si>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</si>
  <si>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</si>
  <si>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</si>
  <si>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</si>
  <si>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</si>
  <si>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</si>
  <si>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</si>
  <si>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</si>
  <si>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</si>
  <si>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</si>
  <si>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</si>
  <si>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</si>
  <si>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</si>
  <si>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</si>
  <si>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</si>
  <si>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</si>
  <si>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</si>
  <si>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</si>
  <si>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</si>
  <si>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</si>
  <si>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</si>
  <si>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</si>
  <si>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</si>
  <si>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</si>
  <si>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</si>
  <si>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</si>
  <si>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</si>
  <si>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</si>
  <si>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</si>
  <si>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</si>
  <si>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</si>
  <si>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</si>
  <si>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</si>
  <si>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</si>
  <si>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</si>
  <si>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</si>
  <si>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</si>
  <si>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</si>
  <si>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</si>
  <si>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</si>
  <si>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</si>
  <si>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</si>
  <si>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</si>
  <si>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</si>
  <si>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</si>
  <si>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</si>
  <si>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</si>
  <si>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</si>
  <si>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</si>
  <si>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</si>
  <si>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</si>
  <si>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</si>
  <si>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</si>
  <si>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</si>
  <si>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</si>
  <si>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</si>
  <si>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</si>
  <si>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</si>
  <si>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</si>
  <si>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</si>
  <si>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</si>
  <si>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</si>
  <si>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</si>
  <si>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</si>
  <si>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</si>
  <si>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</si>
  <si>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</si>
  <si>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</si>
  <si>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</si>
  <si>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</si>
  <si>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</si>
  <si>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</si>
  <si>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</si>
  <si>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</si>
  <si>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</si>
  <si>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</si>
  <si>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</si>
  <si>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</si>
  <si>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</si>
  <si>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</si>
  <si>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</si>
  <si>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</si>
  <si>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</si>
  <si>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</si>
  <si>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</si>
  <si>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</si>
  <si>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</si>
  <si>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</si>
  <si>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</si>
  <si>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</si>
  <si>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</si>
  <si>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</si>
  <si>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</si>
  <si>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</si>
  <si>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</si>
  <si>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</si>
  <si>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</si>
  <si>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</si>
  <si>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</si>
  <si>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</si>
  <si>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</si>
  <si>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</si>
  <si>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</si>
  <si>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</si>
  <si>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</si>
  <si>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</si>
  <si>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</si>
  <si>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</si>
  <si>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</si>
  <si>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</si>
  <si>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</si>
  <si>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</si>
  <si>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</si>
  <si>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</si>
  <si>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</si>
  <si>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</si>
  <si>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</si>
  <si>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</si>
  <si>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</si>
  <si>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</si>
  <si>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</si>
  <si>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</si>
  <si>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</si>
  <si>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</si>
  <si>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</si>
  <si>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</si>
  <si>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</si>
  <si>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</si>
  <si>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</si>
  <si>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</si>
  <si>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</si>
  <si>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</si>
  <si>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</si>
  <si>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</si>
  <si>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</si>
  <si>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</si>
  <si>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</si>
  <si>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</si>
  <si>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</si>
  <si>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</si>
  <si>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</si>
  <si>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</si>
  <si>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</si>
  <si>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</si>
  <si>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</si>
  <si>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</si>
  <si>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</si>
  <si>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</si>
  <si>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</si>
  <si>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</si>
  <si>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</si>
  <si>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</si>
  <si>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</si>
  <si>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</si>
  <si>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</si>
  <si>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</si>
  <si>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</si>
  <si>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</si>
  <si>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</si>
  <si>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</si>
  <si>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</si>
  <si>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</si>
  <si>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</si>
  <si>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</si>
  <si>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</si>
  <si>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</si>
  <si>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</si>
  <si>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</si>
  <si>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</si>
  <si>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</si>
  <si>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</si>
  <si>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</si>
  <si>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</si>
  <si>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</si>
  <si>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</si>
  <si>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</si>
  <si>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</si>
  <si>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</si>
  <si>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</si>
  <si>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</si>
  <si>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</si>
  <si>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</si>
  <si>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</si>
  <si>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</si>
  <si>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</si>
  <si>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</si>
  <si>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</si>
  <si>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</si>
  <si>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</si>
  <si>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</si>
  <si>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</si>
  <si>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</si>
  <si>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</si>
  <si>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</si>
  <si>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</si>
  <si>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</si>
  <si>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</si>
  <si>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</si>
  <si>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</si>
  <si>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</si>
  <si>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</si>
  <si>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</si>
  <si>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</si>
  <si>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</si>
  <si>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</si>
  <si>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</si>
  <si>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</si>
  <si>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</si>
  <si>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</si>
  <si>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</si>
  <si>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</si>
  <si>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</si>
  <si>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</si>
  <si>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</si>
  <si>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</si>
  <si>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</si>
  <si>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</si>
  <si>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</si>
  <si>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</si>
  <si>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</si>
  <si>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</si>
  <si>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</si>
  <si>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</si>
  <si>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</si>
  <si>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</si>
  <si>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</si>
  <si>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</si>
  <si>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</si>
  <si>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</si>
  <si>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</si>
  <si>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</si>
  <si>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</si>
  <si>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</si>
  <si>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</si>
  <si>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</si>
  <si>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</si>
  <si>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</si>
  <si>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</si>
  <si>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</si>
  <si>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</si>
  <si>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</si>
  <si>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</si>
  <si>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</si>
  <si>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</si>
  <si>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</si>
  <si>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</si>
  <si>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</si>
  <si>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</si>
  <si>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</si>
  <si>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</si>
  <si>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</si>
  <si>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</si>
  <si>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</si>
  <si>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</si>
  <si>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</si>
  <si>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</si>
  <si>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</si>
  <si>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</si>
  <si>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</si>
  <si>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</si>
  <si>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</si>
  <si>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</si>
  <si>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</si>
  <si>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</si>
  <si>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</si>
  <si>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</si>
  <si>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</si>
  <si>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</si>
  <si>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</si>
  <si>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</si>
  <si>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</si>
  <si>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</si>
  <si>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</si>
  <si>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</si>
  <si>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</si>
  <si>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</si>
  <si>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</si>
  <si>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</si>
  <si>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</si>
  <si>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</si>
  <si>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</si>
  <si>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</si>
  <si>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</si>
  <si>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</si>
  <si>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</si>
  <si>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</si>
  <si>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</si>
  <si>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</si>
  <si>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</si>
  <si>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</si>
  <si>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</si>
  <si>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</si>
  <si>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</si>
  <si>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</si>
  <si>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</si>
  <si>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</si>
  <si>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</si>
  <si>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</si>
  <si>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</si>
  <si>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</si>
  <si>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</si>
  <si>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</si>
  <si>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</si>
  <si>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</si>
  <si>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</si>
  <si>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</si>
  <si>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</si>
  <si>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</si>
  <si>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</si>
  <si>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</si>
  <si>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</si>
  <si>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</si>
  <si>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</si>
  <si>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</si>
  <si>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</si>
  <si>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</si>
  <si>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</si>
  <si>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</si>
  <si>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</si>
  <si>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</si>
  <si>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</si>
  <si>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</si>
  <si>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</si>
  <si>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</si>
  <si>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</si>
  <si>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</si>
  <si>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</si>
  <si>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</si>
  <si>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</si>
  <si>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</si>
  <si>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</si>
  <si>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</si>
  <si>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</si>
  <si>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</si>
  <si>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</si>
  <si>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</si>
  <si>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</si>
  <si>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</si>
  <si>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</si>
  <si>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</si>
  <si>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</si>
  <si>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</si>
  <si>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</si>
  <si>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</si>
  <si>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</si>
  <si>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</si>
  <si>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</si>
  <si>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</si>
  <si>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</si>
  <si>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</si>
  <si>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</si>
  <si>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</si>
  <si>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</si>
  <si>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</si>
  <si>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</si>
  <si>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</si>
  <si>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</si>
  <si>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</si>
  <si>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</si>
  <si>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</si>
  <si>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</si>
  <si>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</si>
  <si>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</si>
  <si>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</si>
  <si>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</si>
  <si>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</si>
  <si>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</si>
  <si>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</si>
  <si>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</si>
  <si>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</si>
  <si>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</si>
  <si>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</si>
  <si>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</si>
  <si>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</si>
  <si>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</si>
  <si>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</si>
  <si>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</si>
  <si>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</si>
  <si>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</si>
  <si>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</si>
  <si>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</si>
  <si>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</si>
  <si>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</si>
  <si>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</si>
  <si>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</si>
  <si>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</si>
  <si>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</si>
  <si>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</si>
  <si>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</si>
  <si>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</si>
  <si>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</si>
  <si>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</si>
  <si>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</si>
  <si>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</si>
  <si>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</si>
  <si>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</si>
  <si>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</si>
  <si>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</si>
  <si>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</si>
  <si>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</si>
  <si>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</si>
  <si>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</si>
  <si>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</si>
  <si>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</si>
  <si>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</si>
  <si>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</si>
  <si>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</si>
  <si>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</si>
  <si>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</si>
  <si>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</si>
  <si>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</si>
  <si>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</si>
  <si>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</si>
  <si>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</si>
  <si>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</si>
  <si>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</si>
  <si>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</si>
  <si>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</si>
  <si>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</si>
  <si>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</si>
  <si>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</si>
  <si>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</si>
  <si>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</si>
  <si>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</si>
  <si>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</si>
  <si>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</si>
  <si>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</si>
  <si>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</si>
  <si>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</si>
  <si>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</si>
  <si>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</si>
  <si>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</si>
  <si>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</si>
  <si>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</si>
  <si>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</si>
  <si>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</si>
  <si>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</si>
  <si>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</si>
  <si>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</si>
  <si>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</si>
  <si>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</si>
  <si>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</si>
  <si>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</si>
  <si>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</si>
  <si>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</si>
  <si>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</si>
  <si>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</si>
  <si>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</si>
  <si>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</si>
  <si>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</si>
  <si>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</si>
  <si>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</si>
  <si>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</si>
  <si>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</si>
  <si>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</si>
  <si>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</si>
  <si>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</si>
  <si>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</si>
  <si>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</si>
  <si>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</si>
  <si>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</si>
  <si>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</si>
  <si>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</si>
  <si>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</si>
  <si>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</si>
  <si>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</si>
  <si>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</si>
  <si>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</si>
  <si>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</si>
  <si>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</si>
  <si>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</si>
  <si>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</si>
  <si>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</si>
  <si>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</si>
  <si>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</si>
  <si>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</si>
  <si>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</si>
  <si>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</si>
  <si>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</si>
  <si>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</si>
  <si>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</si>
  <si>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</si>
  <si>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</si>
  <si>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</si>
  <si>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</si>
  <si>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</si>
  <si>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</si>
  <si>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</si>
  <si>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</si>
  <si>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</si>
  <si>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</si>
  <si>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</si>
  <si>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</si>
  <si>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</si>
  <si>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</si>
  <si>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</si>
  <si>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</si>
  <si>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</si>
  <si>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</si>
  <si>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</si>
  <si>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</si>
  <si>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</si>
  <si>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</si>
  <si>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</si>
  <si>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</si>
  <si>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</si>
  <si>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</si>
  <si>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</si>
  <si>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</si>
  <si>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</si>
  <si>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</si>
  <si>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</si>
  <si>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</si>
  <si>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</si>
  <si>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</si>
  <si>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</si>
  <si>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</si>
  <si>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</si>
  <si>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</si>
  <si>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</si>
  <si>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</si>
  <si>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</si>
  <si>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</si>
  <si>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</si>
  <si>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</si>
  <si>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</si>
  <si>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</si>
  <si>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</si>
  <si>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</si>
  <si>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</si>
  <si>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</si>
  <si>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</si>
  <si>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</si>
  <si>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</si>
  <si>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</si>
  <si>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</si>
  <si>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</si>
  <si>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</si>
  <si>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</si>
  <si>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</si>
  <si>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</si>
  <si>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</si>
  <si>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</si>
  <si>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</si>
  <si>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</si>
  <si>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</si>
  <si>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</si>
  <si>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</si>
  <si>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</si>
  <si>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</si>
  <si>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</si>
  <si>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</si>
  <si>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</si>
  <si>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</si>
  <si>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</si>
  <si>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</si>
  <si>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</si>
  <si>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</si>
  <si>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</si>
  <si>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</si>
  <si>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</si>
  <si>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</si>
  <si>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</si>
  <si>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</si>
  <si>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</si>
  <si>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</si>
  <si>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</si>
  <si>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</si>
  <si>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</si>
  <si>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</si>
  <si>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</si>
  <si>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</si>
  <si>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</si>
  <si>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</si>
  <si>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</si>
  <si>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</si>
  <si>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</si>
  <si>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</si>
  <si>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</si>
  <si>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</si>
  <si>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</si>
  <si>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</si>
  <si>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</si>
  <si>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</si>
  <si>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</si>
  <si>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</si>
  <si>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</si>
  <si>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</si>
  <si>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</si>
  <si>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</si>
  <si>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</si>
  <si>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</si>
  <si>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</si>
  <si>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</si>
  <si>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</si>
  <si>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</si>
  <si>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</si>
  <si>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</si>
  <si>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</si>
  <si>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</si>
  <si>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</si>
  <si>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</si>
  <si>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</si>
  <si>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</si>
  <si>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</si>
  <si>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</si>
  <si>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</si>
  <si>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</si>
  <si>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</si>
  <si>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</si>
  <si>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</si>
  <si>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</si>
  <si>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</si>
  <si>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</si>
  <si>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</si>
  <si>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</si>
  <si>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</si>
  <si>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</si>
  <si>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</si>
  <si>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</si>
  <si>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</si>
  <si>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</si>
  <si>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</si>
  <si>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</si>
  <si>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</si>
  <si>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</si>
  <si>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</si>
  <si>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</si>
  <si>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</si>
  <si>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</si>
  <si>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</si>
  <si>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</si>
  <si>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</si>
  <si>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</si>
  <si>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</si>
  <si>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</si>
  <si>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</si>
  <si>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</si>
  <si>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</si>
  <si>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</si>
  <si>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</si>
  <si>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</si>
  <si>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</si>
  <si>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</si>
  <si>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</si>
  <si>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</si>
  <si>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</si>
  <si>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</si>
  <si>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</si>
  <si>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</si>
  <si>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</si>
  <si>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</si>
  <si>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</si>
  <si>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</si>
  <si>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</si>
  <si>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</si>
  <si>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</si>
  <si>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</si>
  <si>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</si>
  <si>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</si>
  <si>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</si>
  <si>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</si>
  <si>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</si>
  <si>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</si>
  <si>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</si>
  <si>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</si>
  <si>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</si>
  <si>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</si>
  <si>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</si>
  <si>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</si>
  <si>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</si>
  <si>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</si>
  <si>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</si>
  <si>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</si>
  <si>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</si>
  <si>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</si>
  <si>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</si>
  <si>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</si>
  <si>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</si>
  <si>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</si>
  <si>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</si>
  <si>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</si>
  <si>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</si>
  <si>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</si>
  <si>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</si>
  <si>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</si>
  <si>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</si>
  <si>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</si>
  <si>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</si>
  <si>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</si>
  <si>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</si>
  <si>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</si>
  <si>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</si>
  <si>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</si>
  <si>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</si>
  <si>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</si>
  <si>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</si>
  <si>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</si>
  <si>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</si>
  <si>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</si>
  <si>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</si>
  <si>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</si>
  <si>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</si>
  <si>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</si>
  <si>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</si>
  <si>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</si>
  <si>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</si>
  <si>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</si>
  <si>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</si>
  <si>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</si>
  <si>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</si>
  <si>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</si>
  <si>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</si>
  <si>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</si>
  <si>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</si>
  <si>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</si>
  <si>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</si>
  <si>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</si>
  <si>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</si>
  <si>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</si>
  <si>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</si>
  <si>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</si>
  <si>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</si>
  <si>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</si>
  <si>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</si>
  <si>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</si>
  <si>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</si>
  <si>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</si>
  <si>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</si>
  <si>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</si>
  <si>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</si>
  <si>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</si>
  <si>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</si>
  <si>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</si>
  <si>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</si>
  <si>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</si>
  <si>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</si>
  <si>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</si>
  <si>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</si>
  <si>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</si>
  <si>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</si>
  <si>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</si>
  <si>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</si>
  <si>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</si>
  <si>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</si>
  <si>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</si>
  <si>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</si>
  <si>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</si>
  <si>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</si>
  <si>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</si>
  <si>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</si>
  <si>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</si>
  <si>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</si>
  <si>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</si>
  <si>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</si>
  <si>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</si>
  <si>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</si>
  <si>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</si>
  <si>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</si>
  <si>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</si>
  <si>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</si>
  <si>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</si>
  <si>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</si>
  <si>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</si>
  <si>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</si>
  <si>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</si>
  <si>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</si>
  <si>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</si>
  <si>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</si>
  <si>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</si>
  <si>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</si>
  <si>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</si>
  <si>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</si>
  <si>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</si>
  <si>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</si>
  <si>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</si>
  <si>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</si>
  <si>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</si>
  <si>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</si>
  <si>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</si>
  <si>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</si>
  <si>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</si>
  <si>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</si>
  <si>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</si>
  <si>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</si>
  <si>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</si>
  <si>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</si>
  <si>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</si>
  <si>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</si>
  <si>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</si>
  <si>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</si>
  <si>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</si>
  <si>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</si>
  <si>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</si>
  <si>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</si>
  <si>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</si>
  <si>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</si>
  <si>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</si>
  <si>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</si>
  <si>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</si>
  <si>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</si>
  <si>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</si>
  <si>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</si>
  <si>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</si>
  <si>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</si>
  <si>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</si>
  <si>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</si>
  <si>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</si>
  <si>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</si>
  <si>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</si>
  <si>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</si>
  <si>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</si>
  <si>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</si>
  <si>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</si>
  <si>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</si>
  <si>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</si>
  <si>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</si>
  <si>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</si>
  <si>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</si>
  <si>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</si>
  <si>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</si>
  <si>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</si>
  <si>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</si>
  <si>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</si>
  <si>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</si>
  <si>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</si>
  <si>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</si>
  <si>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</si>
  <si>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</si>
  <si>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</si>
  <si>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</si>
  <si>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</si>
  <si>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</si>
  <si>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</si>
  <si>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</si>
  <si>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</si>
  <si>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</si>
  <si>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</si>
  <si>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</si>
  <si>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</si>
  <si>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</si>
  <si>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</si>
  <si>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</si>
  <si>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</si>
  <si>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</si>
  <si>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</si>
  <si>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</si>
  <si>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</si>
  <si>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</si>
  <si>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</si>
  <si>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</si>
  <si>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</si>
  <si>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</si>
  <si>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</si>
  <si>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</si>
  <si>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</si>
  <si>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</si>
  <si>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</si>
  <si>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</si>
  <si>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</si>
  <si>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</si>
  <si>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</si>
  <si>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</si>
  <si>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</si>
  <si>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</si>
  <si>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</si>
  <si>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</si>
  <si>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</si>
  <si>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</si>
  <si>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</si>
  <si>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</si>
  <si>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</si>
  <si>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</si>
  <si>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</si>
  <si>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</si>
  <si>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</si>
  <si>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</si>
  <si>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</si>
  <si>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</si>
  <si>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</si>
  <si>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</si>
  <si>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</si>
  <si>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</si>
  <si>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</si>
  <si>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</si>
  <si>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</si>
  <si>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</si>
  <si>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</si>
  <si>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</si>
  <si>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</si>
  <si>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</si>
  <si>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</si>
  <si>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</si>
  <si>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</si>
  <si>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</si>
  <si>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</si>
  <si>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</si>
  <si>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</si>
  <si>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</si>
  <si>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</si>
  <si>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</si>
  <si>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</si>
  <si>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</si>
  <si>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</si>
  <si>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</si>
  <si>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</si>
  <si>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</si>
  <si>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</si>
  <si>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</si>
  <si>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</si>
  <si>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</si>
  <si>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</si>
  <si>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</si>
  <si>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</si>
  <si>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</si>
  <si>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</si>
  <si>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</si>
  <si>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</si>
  <si>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</si>
  <si>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</si>
  <si>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</si>
  <si>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</si>
  <si>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</si>
  <si>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</si>
  <si>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</si>
  <si>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</si>
  <si>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</si>
  <si>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</si>
  <si>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</si>
  <si>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</si>
  <si>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</si>
  <si>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</si>
  <si>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</si>
  <si>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</si>
  <si>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</si>
  <si>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</si>
  <si>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</si>
  <si>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</si>
  <si>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</si>
  <si>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</si>
  <si>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</si>
  <si>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</si>
  <si>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</si>
  <si>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</si>
  <si>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</si>
  <si>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</si>
  <si>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</si>
  <si>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</si>
  <si>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</si>
  <si>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</si>
  <si>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</si>
  <si>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</si>
  <si>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</si>
  <si>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</si>
  <si>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</si>
  <si>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</si>
  <si>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</si>
  <si>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</si>
  <si>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</si>
  <si>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</si>
  <si>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</si>
  <si>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</si>
  <si>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</si>
  <si>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</si>
  <si>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</si>
  <si>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</si>
  <si>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</si>
  <si>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</si>
  <si>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</si>
  <si>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</si>
  <si>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</si>
  <si>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</si>
  <si>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</si>
  <si>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</si>
  <si>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</si>
  <si>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</si>
  <si>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</si>
  <si>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</si>
  <si>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</si>
  <si>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</si>
  <si>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</si>
  <si>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</si>
  <si>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</si>
  <si>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</si>
  <si>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</si>
  <si>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</si>
  <si>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</si>
  <si>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</si>
  <si>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</si>
  <si>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</si>
  <si>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</si>
  <si>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</si>
  <si>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</si>
  <si>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</si>
  <si>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</si>
  <si>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</si>
  <si>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</si>
  <si>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</si>
  <si>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</si>
  <si>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</si>
  <si>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</si>
  <si>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</si>
  <si>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</si>
  <si>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</si>
  <si>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</si>
  <si>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</si>
  <si>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</si>
  <si>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</si>
  <si>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</si>
  <si>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</si>
  <si>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</si>
  <si>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</si>
  <si>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</si>
  <si>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</si>
  <si>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</si>
  <si>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</si>
  <si>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</si>
  <si>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</si>
  <si>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</si>
  <si>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</si>
  <si>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</si>
  <si>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</si>
  <si>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</si>
  <si>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</si>
  <si>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</si>
  <si>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</si>
  <si>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</si>
  <si>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</si>
  <si>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</si>
  <si>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</si>
  <si>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</si>
  <si>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</si>
  <si>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</si>
  <si>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</si>
  <si>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</si>
  <si>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</si>
  <si>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</si>
  <si>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</si>
  <si>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</si>
  <si>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</si>
  <si>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</si>
  <si>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</si>
  <si>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</si>
  <si>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</si>
  <si>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</si>
  <si>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</si>
  <si>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</si>
  <si>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</si>
  <si>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</si>
  <si>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</si>
  <si>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</si>
  <si>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</si>
  <si>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</si>
  <si>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</si>
  <si>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</si>
  <si>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</si>
  <si>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</si>
  <si>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</si>
  <si>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</si>
  <si>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</si>
  <si>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</si>
  <si>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</si>
  <si>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</si>
  <si>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</si>
  <si>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</si>
  <si>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</si>
  <si>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</si>
  <si>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</si>
  <si>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</si>
  <si>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</si>
  <si>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</si>
  <si>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</si>
  <si>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</si>
  <si>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</si>
  <si>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</si>
  <si>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</si>
  <si>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</si>
  <si>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</si>
  <si>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</si>
  <si>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</si>
  <si>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</si>
  <si>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</si>
  <si>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</si>
  <si>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</si>
  <si>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</si>
  <si>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</si>
  <si>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</si>
  <si>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</si>
  <si>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</si>
  <si>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</si>
  <si>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</si>
  <si>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</si>
  <si>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</si>
  <si>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</si>
  <si>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</si>
  <si>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</si>
  <si>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</si>
  <si>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</si>
  <si>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</si>
  <si>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</si>
  <si>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</si>
  <si>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</si>
  <si>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</si>
  <si>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</si>
  <si>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</si>
  <si>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</si>
  <si>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</si>
  <si>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</si>
  <si>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</si>
  <si>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</si>
  <si>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</si>
  <si>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</si>
  <si>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</si>
  <si>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</si>
  <si>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</si>
  <si>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</si>
  <si>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</si>
  <si>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</si>
  <si>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</si>
  <si>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</si>
  <si>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</si>
  <si>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</si>
  <si>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</si>
  <si>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</si>
  <si>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</si>
  <si>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</si>
  <si>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</si>
  <si>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</si>
  <si>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</si>
  <si>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</si>
  <si>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</si>
  <si>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</si>
  <si>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</si>
  <si>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</si>
  <si>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</si>
  <si>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</si>
  <si>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</si>
  <si>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</si>
  <si>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</si>
  <si>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</si>
  <si>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</si>
  <si>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</si>
  <si>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</si>
  <si>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</si>
  <si>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</si>
  <si>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</si>
  <si>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</si>
  <si>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</si>
  <si>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</si>
  <si>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</si>
  <si>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</si>
  <si>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</si>
  <si>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</si>
  <si>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</si>
  <si>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</si>
  <si>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</si>
  <si>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</si>
  <si>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</si>
  <si>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</si>
  <si>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</si>
  <si>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</si>
  <si>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</si>
  <si>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</si>
  <si>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</si>
  <si>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</si>
  <si>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</si>
  <si>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</si>
  <si>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</si>
  <si>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</si>
  <si>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</si>
  <si>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</si>
  <si>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</si>
  <si>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</si>
  <si>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</si>
  <si>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</si>
  <si>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</si>
  <si>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</si>
  <si>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</si>
  <si>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</si>
  <si>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</si>
  <si>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</si>
  <si>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</si>
  <si>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</si>
  <si>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</si>
  <si>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</si>
  <si>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</si>
  <si>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</si>
  <si>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</si>
  <si>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</si>
  <si>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</si>
  <si>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</si>
  <si>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</si>
  <si>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</si>
  <si>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</si>
  <si>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</si>
  <si>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</si>
  <si>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</si>
  <si>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</si>
  <si>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</si>
  <si>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</si>
  <si>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</si>
  <si>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</si>
  <si>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</si>
  <si>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</si>
  <si>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</si>
  <si>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</si>
  <si>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</si>
  <si>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</si>
  <si>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</si>
  <si>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</si>
  <si>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</si>
  <si>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</si>
  <si>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</si>
  <si>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</si>
  <si>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</si>
  <si>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</si>
  <si>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</si>
  <si>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</si>
  <si>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</si>
  <si>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</si>
  <si>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</si>
  <si>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</si>
  <si>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</si>
  <si>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</si>
  <si>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</si>
  <si>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</si>
  <si>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</si>
  <si>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</si>
  <si>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</si>
  <si>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</si>
  <si>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</si>
  <si>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</si>
  <si>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</si>
  <si>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</si>
  <si>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</si>
  <si>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</si>
  <si>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</si>
  <si>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</si>
  <si>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</si>
  <si>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</si>
  <si>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</si>
  <si>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</si>
  <si>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</si>
  <si>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</si>
  <si>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</si>
  <si>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</si>
  <si>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</si>
  <si>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</si>
  <si>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</si>
  <si>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</si>
  <si>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</si>
  <si>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</si>
  <si>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</si>
  <si>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</si>
  <si>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</si>
  <si>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</si>
  <si>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</si>
  <si>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</si>
  <si>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</si>
  <si>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</si>
  <si>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</si>
  <si>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</si>
  <si>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</si>
  <si>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</si>
  <si>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</si>
  <si>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</si>
  <si>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</si>
  <si>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</si>
  <si>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</si>
  <si>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</si>
  <si>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</si>
  <si>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</si>
  <si>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</si>
  <si>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</si>
  <si>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</si>
  <si>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</si>
  <si>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</si>
  <si>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</si>
  <si>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</si>
  <si>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</si>
  <si>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</si>
  <si>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</si>
  <si>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</si>
  <si>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</si>
  <si>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</si>
  <si>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</si>
  <si>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</si>
  <si>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</si>
  <si>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</si>
  <si>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</si>
  <si>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</si>
  <si>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</si>
  <si>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</si>
  <si>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</si>
  <si>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</si>
  <si>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</si>
  <si>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</si>
  <si>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</si>
  <si>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</si>
  <si>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</si>
  <si>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</si>
  <si>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</si>
  <si>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</si>
  <si>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</si>
  <si>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</si>
  <si>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</si>
  <si>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</si>
  <si>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</si>
  <si>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</si>
  <si>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</si>
  <si>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</si>
  <si>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</si>
  <si>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</si>
  <si>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</si>
  <si>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</si>
  <si>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</si>
  <si>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</si>
  <si>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</si>
  <si>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</si>
  <si>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</si>
  <si>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</si>
  <si>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</si>
  <si>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</si>
  <si>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</si>
  <si>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</si>
  <si>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</si>
  <si>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</si>
  <si>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</si>
  <si>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</si>
  <si>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</si>
  <si>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</si>
  <si>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</si>
  <si>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</si>
  <si>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</si>
  <si>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</si>
  <si>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</si>
  <si>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</si>
  <si>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</si>
  <si>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</si>
  <si>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</si>
  <si>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</si>
  <si>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</si>
  <si>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</si>
  <si>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</si>
  <si>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</si>
  <si>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</si>
  <si>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</si>
  <si>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</si>
  <si>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</si>
  <si>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</si>
  <si>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</si>
  <si>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</si>
  <si>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</si>
  <si>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</si>
  <si>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</si>
  <si>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</si>
  <si>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</si>
  <si>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</si>
  <si>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</si>
  <si>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</si>
  <si>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</si>
  <si>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</si>
  <si>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</si>
  <si>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</si>
  <si>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</si>
  <si>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</si>
  <si>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</si>
  <si>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</si>
  <si>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</si>
  <si>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</si>
  <si>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</si>
  <si>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</si>
  <si>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</si>
  <si>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</si>
  <si>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</si>
  <si>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</si>
  <si>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</si>
  <si>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</si>
  <si>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</si>
  <si>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</si>
  <si>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</si>
  <si>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</si>
  <si>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</si>
  <si>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</si>
  <si>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</si>
  <si>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</si>
  <si>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</si>
  <si>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</si>
  <si>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</si>
  <si>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</si>
  <si>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</si>
  <si>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</si>
  <si>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</si>
  <si>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</si>
  <si>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</si>
  <si>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</si>
  <si>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</si>
  <si>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</si>
  <si>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</si>
  <si>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</si>
  <si>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</si>
  <si>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</si>
  <si>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</si>
  <si>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</si>
  <si>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</si>
  <si>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</si>
  <si>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</si>
  <si>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</si>
  <si>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</si>
  <si>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</si>
  <si>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</si>
  <si>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</si>
  <si>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</si>
  <si>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</si>
  <si>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</si>
  <si>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</si>
  <si>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</si>
  <si>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</si>
  <si>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</si>
  <si>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</si>
  <si>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</si>
  <si>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</si>
  <si>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</si>
  <si>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</si>
  <si>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</si>
  <si>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</si>
  <si>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</si>
  <si>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</si>
  <si>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</si>
  <si>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</si>
  <si>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</si>
  <si>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</si>
  <si>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</si>
  <si>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</si>
  <si>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</si>
  <si>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</si>
  <si>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</si>
  <si>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</si>
  <si>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</si>
  <si>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</si>
  <si>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</si>
  <si>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</si>
  <si>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</si>
  <si>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</si>
  <si>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</si>
  <si>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</si>
  <si>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</si>
  <si>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</si>
  <si>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</si>
  <si>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</si>
  <si>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</si>
  <si>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</si>
  <si>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</si>
  <si>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</si>
  <si>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</si>
  <si>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</si>
  <si>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</si>
  <si>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</si>
  <si>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</si>
  <si>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</si>
  <si>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</si>
  <si>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</si>
  <si>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</si>
  <si>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</si>
  <si>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</si>
  <si>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</si>
  <si>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</si>
  <si>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</si>
  <si>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</si>
  <si>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</si>
  <si>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</si>
  <si>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</si>
  <si>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</si>
  <si>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</si>
  <si>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</si>
  <si>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</si>
  <si>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</si>
  <si>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</si>
  <si>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</si>
  <si>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</si>
  <si>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</si>
  <si>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</si>
  <si>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</si>
  <si>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</si>
  <si>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</si>
  <si>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</si>
  <si>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</si>
  <si>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</si>
  <si>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</si>
  <si>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</si>
  <si>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</si>
  <si>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</si>
  <si>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</si>
  <si>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</si>
  <si>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</si>
  <si>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</si>
  <si>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</si>
  <si>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</si>
  <si>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</si>
  <si>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</si>
  <si>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</si>
  <si>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</si>
  <si>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</si>
  <si>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</si>
  <si>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</si>
  <si>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</si>
  <si>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</si>
  <si>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</si>
  <si>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</si>
  <si>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</si>
  <si>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</si>
  <si>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</si>
  <si>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</si>
  <si>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</si>
  <si>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</si>
  <si>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</si>
  <si>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</si>
  <si>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</si>
  <si>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</si>
  <si>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</si>
  <si>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</si>
  <si>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</si>
  <si>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</si>
  <si>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</si>
  <si>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</si>
  <si>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</si>
  <si>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</si>
  <si>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</si>
  <si>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</si>
  <si>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</si>
  <si>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</si>
  <si>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</si>
  <si>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</si>
  <si>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</si>
  <si>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</si>
  <si>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</si>
  <si>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</si>
  <si>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</si>
  <si>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</si>
  <si>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</si>
  <si>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</si>
  <si>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</si>
  <si>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</si>
  <si>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</si>
  <si>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</si>
  <si>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</si>
  <si>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</si>
  <si>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</si>
  <si>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</si>
  <si>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</si>
  <si>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</si>
  <si>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</si>
  <si>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</si>
  <si>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</si>
  <si>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</si>
  <si>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</si>
  <si>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</si>
  <si>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</si>
  <si>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</si>
  <si>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</si>
  <si>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</si>
  <si>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</si>
  <si>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</si>
  <si>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</si>
  <si>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</si>
  <si>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</si>
  <si>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</si>
  <si>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</si>
  <si>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</si>
  <si>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</si>
  <si>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</si>
  <si>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</si>
  <si>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</si>
  <si>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</si>
  <si>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</si>
  <si>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</si>
  <si>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</si>
  <si>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</si>
  <si>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</si>
  <si>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</si>
  <si>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</si>
  <si>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</si>
  <si>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</si>
  <si>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</si>
  <si>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</si>
  <si>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</si>
  <si>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</si>
  <si>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</si>
  <si>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</si>
  <si>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</si>
  <si>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</si>
  <si>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</si>
  <si>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</si>
  <si>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</si>
  <si>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</si>
  <si>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</si>
  <si>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</si>
  <si>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</si>
  <si>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</si>
  <si>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</si>
  <si>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</si>
  <si>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</si>
  <si>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</si>
  <si>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</si>
  <si>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</si>
  <si>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</si>
  <si>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</si>
  <si>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</si>
  <si>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</si>
  <si>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</si>
  <si>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</si>
  <si>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</si>
  <si>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</si>
  <si>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</si>
  <si>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</si>
  <si>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</si>
  <si>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</si>
  <si>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</si>
  <si>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</si>
  <si>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</si>
  <si>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</si>
  <si>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</si>
  <si>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</si>
  <si>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</si>
  <si>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</si>
  <si>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</si>
  <si>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</si>
  <si>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</si>
  <si>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</si>
  <si>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</si>
  <si>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</si>
  <si>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</si>
  <si>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</si>
  <si>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</si>
  <si>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</si>
  <si>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</si>
  <si>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</si>
  <si>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</si>
  <si>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</si>
  <si>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</si>
  <si>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</si>
  <si>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</si>
  <si>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</si>
  <si>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</si>
  <si>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</si>
  <si>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</si>
  <si>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</si>
  <si>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</si>
  <si>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</si>
  <si>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</si>
  <si>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</si>
  <si>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</si>
  <si>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</si>
  <si>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</si>
  <si>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</si>
  <si>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</si>
  <si>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</si>
  <si>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</si>
  <si>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</si>
  <si>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</si>
  <si>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</si>
  <si>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</si>
  <si>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</si>
  <si>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</si>
  <si>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</si>
  <si>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</si>
  <si>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</si>
  <si>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</si>
  <si>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</si>
  <si>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</si>
  <si>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</si>
  <si>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</si>
  <si>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</si>
  <si>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</si>
  <si>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</si>
  <si>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</si>
  <si>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</si>
  <si>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</si>
  <si>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</si>
  <si>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</si>
  <si>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</si>
  <si>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</si>
  <si>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</si>
  <si>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</si>
  <si>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</si>
  <si>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</si>
  <si>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</si>
  <si>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</si>
  <si>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</si>
  <si>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</si>
  <si>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</si>
  <si>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</si>
  <si>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</si>
  <si>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</si>
  <si>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</si>
  <si>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</si>
  <si>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</si>
  <si>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</si>
  <si>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</si>
  <si>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</si>
  <si>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</si>
  <si>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</si>
  <si>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</si>
  <si>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</si>
  <si>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</si>
  <si>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</si>
  <si>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</si>
  <si>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</si>
  <si>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</si>
  <si>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</si>
  <si>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</si>
  <si>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</si>
  <si>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</si>
  <si>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</si>
  <si>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</si>
  <si>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</si>
  <si>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</si>
  <si>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</si>
  <si>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</si>
  <si>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</si>
  <si>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</si>
  <si>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</si>
  <si>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</si>
  <si>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</si>
  <si>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</si>
  <si>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</si>
  <si>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</si>
  <si>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</si>
  <si>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</si>
  <si>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</si>
  <si>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</si>
  <si>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</si>
  <si>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</si>
  <si>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</si>
  <si>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</si>
  <si>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</si>
  <si>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</si>
  <si>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</si>
  <si>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</si>
  <si>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</si>
  <si>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</si>
  <si>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</si>
  <si>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</si>
  <si>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</si>
  <si>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</si>
  <si>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</si>
  <si>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</si>
  <si>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</si>
  <si>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</si>
  <si>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</si>
  <si>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</si>
  <si>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</si>
  <si>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</si>
  <si>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</si>
  <si>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</si>
  <si>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</si>
  <si>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</si>
  <si>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</si>
  <si>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</si>
  <si>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</si>
  <si>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</si>
  <si>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</si>
  <si>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</si>
  <si>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</si>
  <si>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</si>
  <si>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</si>
  <si>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</si>
  <si>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</si>
  <si>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</si>
  <si>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</si>
  <si>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</si>
  <si>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</si>
  <si>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</si>
  <si>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</si>
  <si>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</si>
  <si>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</si>
  <si>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</si>
  <si>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</si>
  <si>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</si>
  <si>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</si>
  <si>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</si>
  <si>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</si>
  <si>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</si>
  <si>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</si>
  <si>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</si>
  <si>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</si>
  <si>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</si>
  <si>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</si>
  <si>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</si>
  <si>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</si>
  <si>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</si>
  <si>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</si>
  <si>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</si>
  <si>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</si>
  <si>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</si>
  <si>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</si>
  <si>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</si>
  <si>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</si>
  <si>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</si>
  <si>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</si>
  <si>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</si>
  <si>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</si>
  <si>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</si>
  <si>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</si>
  <si>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</si>
  <si>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</si>
  <si>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</si>
  <si>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</si>
  <si>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</si>
  <si>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</si>
  <si>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</si>
  <si>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</si>
  <si>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</si>
  <si>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</si>
  <si>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</si>
  <si>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</si>
  <si>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</si>
  <si>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</si>
  <si>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</si>
  <si>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</si>
  <si>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</si>
  <si>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</si>
  <si>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</si>
  <si>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</si>
  <si>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</si>
  <si>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</si>
  <si>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</si>
  <si>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</si>
  <si>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</si>
  <si>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</si>
  <si>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</si>
  <si>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</si>
  <si>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</si>
  <si>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</si>
  <si>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</si>
  <si>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</si>
  <si>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</si>
  <si>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</si>
  <si>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</si>
  <si>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</si>
  <si>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</si>
  <si>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</si>
  <si>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</si>
  <si>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</si>
  <si>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</si>
  <si>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</si>
  <si>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</si>
  <si>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</si>
  <si>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</si>
  <si>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</si>
  <si>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</si>
  <si>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</si>
  <si>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</si>
  <si>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</si>
  <si>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</si>
  <si>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</si>
  <si>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</si>
  <si>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</si>
  <si>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</si>
  <si>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</si>
  <si>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</si>
  <si>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</si>
  <si>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</si>
  <si>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</si>
  <si>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</si>
  <si>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</si>
  <si>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</si>
  <si>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</si>
  <si>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</si>
  <si>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</si>
  <si>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</si>
  <si>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</si>
  <si>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</si>
  <si>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</si>
  <si>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</si>
  <si>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</si>
  <si>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</si>
  <si>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</si>
  <si>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</si>
  <si>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</si>
  <si>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</si>
  <si>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</si>
  <si>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</si>
  <si>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</si>
  <si>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</si>
  <si>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</si>
  <si>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</si>
  <si>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</si>
  <si>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</si>
  <si>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</si>
  <si>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</si>
  <si>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</si>
  <si>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</si>
  <si>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</si>
  <si>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</si>
  <si>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</si>
  <si>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</si>
  <si>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</si>
  <si>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</si>
  <si>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</si>
  <si>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</si>
  <si>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</si>
  <si>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</si>
  <si>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</si>
  <si>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</si>
  <si>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</si>
  <si>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</si>
  <si>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</si>
  <si>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</si>
  <si>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</si>
  <si>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</si>
  <si>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</si>
  <si>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</si>
  <si>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</si>
  <si>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</si>
  <si>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</si>
  <si>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</si>
  <si>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</si>
  <si>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</si>
  <si>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</si>
  <si>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</si>
  <si>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</si>
  <si>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</si>
  <si>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</si>
  <si>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</si>
  <si>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</si>
  <si>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</si>
  <si>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</si>
  <si>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</si>
  <si>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</si>
  <si>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</si>
  <si>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</si>
  <si>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</si>
  <si>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</si>
  <si>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</si>
  <si>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</si>
  <si>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</si>
  <si>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</si>
  <si>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</si>
  <si>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</si>
  <si>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</si>
  <si>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</si>
  <si>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</si>
  <si>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</si>
  <si>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</si>
  <si>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</si>
  <si>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</si>
  <si>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</si>
  <si>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</si>
  <si>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</si>
  <si>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</si>
  <si>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</si>
  <si>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</si>
  <si>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</si>
  <si>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</si>
  <si>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</si>
  <si>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</si>
  <si>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</si>
  <si>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</si>
  <si>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</si>
  <si>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</si>
  <si>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</si>
  <si>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</si>
  <si>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</si>
  <si>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</si>
  <si>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</si>
  <si>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</si>
  <si>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</si>
  <si>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</si>
  <si>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</si>
  <si>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</si>
  <si>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</si>
  <si>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</si>
  <si>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</si>
  <si>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</si>
  <si>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</si>
  <si>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</si>
  <si>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</si>
  <si>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</si>
  <si>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</si>
  <si>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</si>
  <si>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</si>
  <si>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</si>
  <si>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</si>
  <si>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</si>
  <si>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</si>
  <si>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</si>
  <si>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</si>
  <si>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</si>
  <si>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</si>
  <si>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</si>
  <si>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</si>
  <si>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</si>
  <si>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</si>
  <si>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</si>
  <si>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</si>
  <si>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</si>
  <si>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</si>
  <si>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</si>
  <si>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</si>
  <si>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</si>
  <si>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</si>
  <si>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</si>
  <si>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</si>
  <si>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</si>
  <si>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</si>
  <si>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</si>
  <si>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</si>
  <si>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</si>
  <si>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</si>
  <si>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</si>
  <si>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</si>
  <si>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</si>
  <si>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</si>
  <si>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</si>
  <si>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</si>
  <si>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</si>
  <si>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</si>
  <si>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</si>
  <si>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</si>
  <si>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</si>
  <si>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</si>
  <si>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</si>
  <si>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</si>
  <si>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</si>
  <si>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</si>
  <si>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</si>
  <si>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</si>
  <si>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</si>
  <si>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</si>
  <si>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</si>
  <si>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</si>
  <si>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</si>
  <si>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</si>
  <si>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</si>
  <si>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</si>
  <si>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</si>
  <si>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</si>
  <si>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</si>
  <si>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</si>
  <si>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</si>
  <si>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</si>
  <si>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</si>
  <si>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</si>
  <si>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</si>
  <si>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</si>
  <si>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</si>
  <si>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</si>
  <si>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</si>
  <si>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</si>
  <si>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</si>
  <si>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</si>
  <si>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</si>
  <si>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</si>
  <si>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</si>
  <si>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</si>
  <si>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</si>
  <si>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</si>
  <si>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</si>
  <si>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</si>
  <si>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</si>
  <si>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</si>
  <si>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</si>
  <si>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</si>
  <si>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</si>
  <si>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</si>
  <si>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</si>
  <si>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</si>
  <si>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</si>
  <si>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</si>
  <si>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</si>
  <si>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</si>
  <si>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</si>
  <si>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</si>
  <si>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</si>
  <si>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</si>
  <si>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</si>
  <si>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</si>
  <si>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</si>
  <si>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</si>
  <si>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</si>
  <si>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</si>
  <si>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</si>
  <si>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</si>
  <si>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</si>
  <si>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</si>
  <si>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</si>
  <si>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</si>
  <si>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</si>
  <si>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</si>
  <si>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</si>
  <si>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</si>
  <si>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</si>
  <si>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</si>
  <si>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</si>
  <si>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</si>
  <si>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</si>
  <si>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</si>
  <si>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</si>
  <si>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</si>
  <si>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</si>
  <si>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</si>
  <si>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</si>
  <si>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</si>
  <si>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</si>
  <si>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</si>
  <si>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</si>
  <si>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</si>
  <si>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</si>
  <si>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</si>
  <si>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</si>
  <si>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</si>
  <si>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</si>
  <si>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</si>
  <si>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</si>
  <si>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</si>
  <si>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</si>
  <si>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</si>
  <si>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</si>
  <si>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</si>
  <si>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</si>
  <si>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</si>
  <si>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</si>
  <si>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</si>
  <si>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</si>
  <si>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</si>
  <si>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</si>
  <si>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</si>
  <si>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</si>
  <si>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</si>
  <si>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</si>
  <si>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</si>
  <si>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</si>
  <si>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</si>
  <si>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</si>
  <si>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</si>
  <si>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</si>
  <si>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</si>
  <si>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</si>
  <si>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</si>
  <si>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</si>
  <si>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</si>
  <si>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</si>
  <si>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</si>
  <si>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</si>
  <si>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</si>
  <si>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</si>
  <si>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</si>
  <si>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</si>
  <si>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</si>
  <si>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</si>
  <si>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</si>
  <si>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</si>
  <si>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</si>
  <si>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</si>
  <si>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</si>
  <si>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</si>
  <si>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</si>
  <si>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</si>
  <si>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</si>
  <si>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</si>
  <si>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</si>
  <si>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</si>
  <si>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</si>
  <si>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</si>
  <si>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</si>
  <si>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</si>
  <si>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</si>
  <si>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</si>
  <si>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</si>
  <si>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</si>
  <si>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</si>
  <si>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</si>
  <si>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</si>
  <si>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</si>
  <si>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</si>
  <si>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</si>
  <si>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</si>
  <si>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</si>
  <si>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</si>
  <si>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</si>
  <si>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</si>
  <si>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</si>
  <si>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</si>
  <si>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</si>
  <si>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</si>
  <si>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</si>
  <si>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</si>
  <si>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</si>
  <si>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</si>
  <si>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</si>
  <si>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</si>
  <si>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</si>
  <si>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</si>
  <si>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</si>
  <si>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</si>
  <si>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</si>
  <si>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</si>
  <si>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</si>
  <si>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</si>
  <si>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</si>
  <si>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</si>
  <si>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</si>
  <si>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</si>
  <si>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</si>
  <si>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</si>
  <si>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</si>
  <si>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</si>
  <si>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</si>
  <si>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</si>
  <si>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</si>
  <si>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</si>
  <si>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</si>
  <si>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</si>
  <si>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</si>
  <si>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</si>
  <si>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</si>
  <si>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</si>
  <si>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</si>
  <si>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</si>
  <si>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</si>
  <si>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</si>
  <si>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</si>
  <si>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</si>
  <si>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</si>
  <si>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</si>
  <si>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</si>
  <si>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</si>
  <si>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</si>
  <si>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</si>
  <si>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</si>
  <si>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</si>
  <si>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</si>
  <si>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</si>
  <si>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</si>
  <si>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</si>
  <si>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</si>
  <si>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</si>
  <si>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</si>
  <si>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</si>
  <si>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</si>
  <si>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</si>
  <si>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</si>
  <si>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</si>
  <si>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</si>
  <si>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</si>
  <si>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</si>
  <si>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</si>
  <si>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</si>
  <si>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</si>
  <si>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</si>
  <si>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</si>
  <si>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</si>
  <si>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</si>
  <si>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</si>
  <si>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</si>
  <si>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</si>
  <si>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</si>
  <si>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</si>
  <si>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</si>
  <si>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</si>
  <si>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</si>
  <si>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</si>
  <si>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</si>
  <si>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</si>
  <si>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</si>
  <si>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</si>
  <si>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</si>
  <si>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</si>
  <si>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</si>
  <si>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</si>
  <si>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</si>
  <si>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</si>
  <si>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</si>
  <si>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</si>
  <si>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</si>
  <si>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</si>
  <si>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</si>
  <si>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</si>
  <si>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</si>
  <si>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</si>
  <si>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</si>
  <si>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</si>
  <si>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</si>
  <si>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</si>
  <si>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</si>
  <si>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</si>
  <si>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</si>
  <si>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</si>
  <si>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</si>
  <si>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</si>
  <si>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</si>
  <si>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</si>
  <si>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</si>
  <si>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</si>
  <si>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</si>
  <si>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</si>
  <si>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</si>
  <si>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</si>
  <si>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</si>
  <si>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</si>
  <si>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</si>
  <si>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</si>
  <si>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</si>
  <si>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</si>
  <si>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</si>
  <si>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</si>
  <si>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</si>
  <si>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</si>
  <si>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</si>
  <si>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</si>
  <si>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</si>
  <si>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</si>
  <si>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</si>
  <si>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</si>
  <si>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</si>
  <si>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</si>
  <si>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</si>
  <si>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</si>
  <si>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</si>
  <si>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</si>
  <si>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</si>
  <si>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</si>
  <si>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</si>
  <si>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</si>
  <si>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</si>
  <si>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</si>
  <si>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</si>
  <si>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</si>
  <si>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</si>
  <si>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</si>
  <si>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</si>
  <si>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</si>
  <si>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</si>
  <si>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</si>
  <si>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</si>
  <si>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</si>
  <si>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</si>
  <si>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</si>
  <si>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</si>
  <si>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</si>
  <si>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</si>
  <si>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</si>
  <si>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</si>
  <si>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</si>
  <si>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</si>
  <si>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</si>
  <si>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</si>
  <si>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</si>
  <si>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</si>
  <si>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</si>
  <si>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</si>
  <si>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</si>
  <si>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</si>
  <si>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</si>
  <si>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</si>
  <si>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</si>
  <si>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</si>
  <si>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</si>
  <si>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</si>
  <si>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</si>
  <si>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</si>
  <si>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</si>
  <si>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</si>
  <si>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</si>
  <si>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</si>
  <si>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</si>
  <si>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</si>
  <si>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</si>
  <si>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</si>
  <si>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</si>
  <si>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</si>
  <si>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</si>
  <si>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</si>
  <si>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</si>
  <si>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</si>
  <si>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</si>
  <si>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</si>
  <si>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</si>
  <si>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</si>
  <si>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</si>
  <si>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</si>
  <si>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</si>
  <si>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</si>
  <si>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</si>
  <si>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</si>
  <si>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</si>
  <si>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</si>
  <si>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</si>
  <si>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</si>
  <si>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</si>
  <si>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</si>
  <si>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</si>
  <si>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</si>
  <si>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</si>
  <si>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</si>
  <si>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</si>
  <si>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</si>
  <si>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</si>
  <si>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</si>
  <si>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</si>
  <si>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</si>
  <si>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</si>
  <si>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</si>
  <si>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</si>
  <si>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</si>
  <si>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</si>
  <si>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</si>
  <si>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</si>
  <si>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</si>
  <si>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</si>
  <si>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</si>
  <si>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</si>
  <si>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</si>
  <si>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</si>
  <si>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</si>
  <si>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</si>
  <si>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</si>
  <si>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</si>
  <si>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</si>
  <si>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</si>
  <si>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</si>
  <si>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</si>
  <si>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</si>
  <si>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</si>
  <si>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</si>
  <si>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</si>
  <si>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</si>
  <si>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</si>
  <si>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</si>
  <si>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</si>
  <si>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</si>
  <si>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</si>
  <si>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</si>
  <si>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</si>
  <si>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</si>
  <si>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</si>
  <si>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</si>
  <si>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</si>
  <si>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</si>
  <si>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</si>
  <si>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</si>
  <si>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</si>
  <si>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</si>
  <si>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</si>
  <si>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</si>
  <si>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</si>
  <si>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</si>
  <si>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</si>
  <si>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</si>
  <si>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</si>
  <si>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</si>
  <si>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</si>
  <si>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</si>
  <si>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</si>
  <si>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</si>
  <si>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</si>
  <si>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</si>
  <si>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</si>
  <si>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</si>
  <si>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</si>
  <si>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</si>
  <si>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</si>
  <si>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</si>
  <si>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</si>
  <si>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</si>
  <si>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</si>
  <si>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</si>
  <si>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</si>
  <si>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</si>
  <si>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</si>
  <si>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</si>
  <si>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</si>
  <si>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</si>
  <si>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</si>
  <si>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</si>
  <si>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</si>
  <si>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</si>
  <si>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</si>
  <si>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</si>
  <si>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</si>
  <si>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</si>
  <si>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</si>
  <si>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</si>
  <si>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</si>
  <si>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</si>
  <si>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</si>
  <si>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</si>
  <si>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</si>
  <si>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</si>
  <si>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</si>
  <si>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</si>
  <si>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</si>
  <si>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</si>
  <si>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</si>
  <si>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</si>
  <si>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</si>
  <si>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</si>
  <si>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</si>
  <si>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</si>
  <si>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</si>
  <si>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</si>
  <si>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</si>
  <si>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</si>
  <si>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</si>
  <si>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</si>
  <si>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</si>
  <si>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</si>
  <si>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</si>
  <si>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</si>
  <si>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</si>
  <si>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</si>
  <si>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</si>
  <si>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</si>
  <si>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</si>
  <si>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</si>
  <si>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</si>
  <si>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</si>
  <si>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</si>
  <si>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</si>
  <si>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</si>
  <si>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</si>
  <si>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</si>
  <si>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</si>
  <si>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</si>
  <si>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</si>
  <si>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</si>
  <si>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</si>
  <si>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</si>
  <si>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</si>
  <si>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</si>
  <si>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</si>
  <si>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</si>
  <si>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</si>
  <si>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</si>
  <si>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</si>
  <si>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</si>
  <si>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</si>
  <si>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</si>
  <si>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</si>
  <si>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</si>
  <si>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</si>
  <si>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</si>
  <si>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</si>
  <si>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</si>
  <si>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</si>
  <si>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</si>
  <si>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</si>
  <si>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</si>
  <si>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</si>
  <si>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</si>
  <si>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</si>
  <si>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</si>
  <si>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</si>
  <si>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</si>
  <si>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</si>
  <si>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</si>
  <si>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</si>
  <si>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</si>
  <si>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</si>
  <si>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</si>
  <si>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</si>
  <si>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</si>
  <si>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</si>
  <si>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</si>
  <si>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</si>
  <si>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</si>
  <si>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</si>
  <si>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</si>
  <si>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</si>
  <si>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</si>
  <si>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</si>
  <si>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</si>
  <si>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</si>
  <si>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</si>
  <si>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</si>
  <si>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</si>
  <si>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</si>
  <si>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</si>
  <si>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</si>
  <si>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</si>
  <si>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</si>
  <si>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</si>
  <si>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</si>
  <si>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</si>
  <si>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</si>
  <si>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</si>
  <si>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</si>
  <si>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</si>
  <si>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</si>
  <si>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</si>
  <si>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</si>
  <si>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</si>
  <si>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</si>
  <si>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</si>
  <si>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</si>
  <si>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</si>
  <si>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</si>
  <si>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</si>
  <si>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</si>
  <si>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</si>
  <si>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</si>
  <si>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</si>
  <si>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</si>
  <si>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</si>
  <si>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</si>
  <si>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</si>
  <si>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</si>
  <si>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</si>
  <si>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</si>
  <si>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</si>
  <si>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</si>
  <si>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</si>
  <si>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</si>
  <si>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</si>
  <si>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</si>
  <si>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</si>
  <si>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</si>
  <si>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</si>
  <si>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</si>
  <si>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</si>
  <si>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</si>
  <si>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</si>
  <si>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</si>
  <si>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</si>
  <si>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</si>
  <si>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</si>
  <si>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</si>
  <si>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</si>
  <si>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</si>
  <si>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</si>
  <si>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</si>
  <si>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</si>
  <si>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</si>
  <si>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</si>
  <si>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</si>
  <si>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</si>
  <si>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</si>
  <si>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</si>
  <si>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</si>
  <si>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</si>
  <si>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</si>
  <si>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</si>
  <si>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</si>
  <si>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</si>
  <si>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</si>
  <si>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</si>
  <si>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</si>
  <si>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</si>
  <si>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</si>
  <si>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</si>
  <si>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</si>
  <si>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</si>
  <si>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</si>
  <si>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</si>
  <si>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</si>
  <si>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</si>
  <si>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</si>
  <si>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</si>
  <si>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</si>
  <si>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</si>
  <si>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</si>
  <si>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</si>
  <si>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</si>
  <si>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</si>
  <si>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</si>
  <si>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</si>
  <si>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</si>
  <si>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</si>
  <si>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</si>
  <si>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</si>
  <si>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</si>
  <si>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</si>
  <si>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</si>
  <si>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</si>
  <si>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</si>
  <si>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</si>
  <si>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</si>
  <si>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</si>
  <si>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</si>
  <si>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</si>
  <si>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</si>
  <si>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</si>
  <si>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</si>
  <si>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</si>
  <si>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</si>
  <si>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</si>
  <si>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</si>
  <si>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</si>
  <si>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</si>
  <si>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</si>
  <si>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</si>
  <si>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</si>
  <si>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</si>
  <si>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</si>
  <si>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</si>
  <si>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</si>
  <si>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</si>
  <si>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</si>
  <si>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</si>
  <si>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</si>
  <si>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</si>
  <si>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</si>
  <si>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</si>
  <si>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</si>
  <si>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</si>
  <si>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</si>
  <si>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</si>
  <si>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</si>
  <si>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</si>
  <si>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</si>
  <si>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</si>
  <si>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</si>
  <si>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</si>
  <si>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</si>
  <si>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</si>
  <si>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</si>
  <si>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</si>
  <si>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</si>
  <si>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</si>
  <si>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</si>
  <si>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</si>
  <si>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</si>
  <si>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</si>
  <si>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</si>
  <si>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</si>
  <si>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</si>
  <si>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</si>
  <si>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</si>
  <si>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</si>
  <si>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</si>
  <si>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</si>
  <si>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</si>
  <si>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</si>
  <si>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</si>
  <si>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</si>
  <si>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</si>
  <si>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</si>
  <si>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</si>
  <si>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</si>
  <si>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</si>
  <si>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</si>
  <si>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</si>
  <si>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</si>
  <si>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</si>
  <si>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</si>
  <si>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</si>
  <si>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</si>
  <si>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</si>
  <si>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</si>
  <si>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</si>
  <si>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</si>
  <si>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</si>
  <si>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</si>
  <si>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</si>
  <si>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</si>
  <si>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</si>
  <si>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</si>
  <si>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</si>
  <si>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</si>
  <si>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</si>
  <si>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</si>
  <si>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</si>
  <si>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</si>
  <si>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</si>
  <si>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</si>
  <si>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</si>
  <si>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</si>
  <si>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</si>
  <si>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</si>
  <si>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</si>
  <si>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</si>
  <si>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</si>
  <si>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</si>
  <si>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</si>
  <si>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</si>
  <si>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</si>
  <si>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</si>
  <si>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</si>
  <si>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</si>
  <si>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</si>
  <si>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</si>
  <si>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</si>
  <si>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</si>
  <si>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</si>
  <si>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</si>
  <si>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</si>
  <si>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</si>
  <si>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</si>
  <si>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</si>
  <si>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</si>
  <si>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</si>
  <si>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</si>
  <si>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</si>
  <si>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</si>
  <si>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</si>
  <si>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</si>
  <si>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</si>
  <si>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</si>
  <si>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</si>
  <si>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</si>
  <si>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</si>
  <si>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</si>
  <si>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</si>
  <si>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</si>
  <si>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</si>
  <si>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</si>
  <si>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</si>
  <si>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</si>
  <si>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</si>
  <si>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</si>
  <si>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</si>
  <si>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</si>
  <si>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</si>
  <si>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</si>
  <si>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</si>
  <si>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</si>
  <si>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</si>
  <si>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</si>
  <si>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</si>
  <si>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</si>
  <si>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</si>
  <si>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</si>
  <si>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</si>
  <si>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</si>
  <si>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</si>
  <si>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</si>
  <si>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</si>
  <si>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</si>
  <si>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</si>
  <si>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</si>
  <si>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</si>
  <si>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</si>
  <si>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</si>
  <si>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</si>
  <si>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</si>
  <si>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</si>
  <si>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</si>
  <si>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</si>
  <si>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</si>
  <si>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</si>
  <si>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</si>
  <si>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</si>
  <si>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</si>
  <si>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</si>
  <si>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</si>
  <si>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</si>
  <si>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</si>
  <si>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</si>
  <si>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</si>
  <si>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</si>
  <si>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</si>
  <si>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</si>
  <si>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</si>
  <si>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</si>
  <si>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</si>
  <si>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</si>
  <si>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</si>
  <si>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</si>
  <si>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</si>
  <si>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</si>
  <si>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</si>
  <si>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</si>
  <si>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</si>
  <si>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</si>
  <si>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</si>
  <si>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</si>
  <si>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</si>
  <si>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</si>
  <si>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</si>
  <si>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</si>
  <si>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</si>
  <si>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</si>
  <si>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</si>
  <si>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</si>
  <si>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</si>
  <si>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</si>
  <si>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</si>
  <si>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</si>
  <si>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</si>
  <si>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</si>
  <si>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</si>
  <si>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</si>
  <si>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</si>
  <si>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</si>
  <si>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</si>
  <si>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</si>
  <si>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</si>
  <si>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</si>
  <si>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</si>
  <si>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</si>
  <si>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</si>
  <si>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</si>
  <si>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</si>
  <si>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</si>
  <si>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</si>
  <si>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</si>
  <si>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</si>
  <si>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</si>
  <si>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</si>
  <si>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</si>
  <si>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</si>
  <si>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</si>
  <si>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</si>
  <si>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</si>
  <si>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</si>
  <si>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</si>
  <si>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</si>
  <si>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</si>
  <si>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</si>
  <si>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</si>
  <si>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</si>
  <si>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</si>
  <si>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</si>
  <si>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</si>
  <si>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</si>
  <si>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</si>
  <si>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</si>
  <si>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</si>
  <si>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</si>
  <si>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</si>
  <si>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</si>
  <si>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</si>
  <si>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</si>
  <si>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</si>
  <si>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</si>
  <si>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</si>
  <si>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</si>
  <si>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</si>
  <si>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</si>
  <si>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</si>
  <si>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</si>
  <si>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</si>
  <si>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</si>
  <si>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</si>
  <si>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</si>
  <si>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</si>
  <si>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</si>
  <si>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</si>
  <si>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</si>
  <si>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</si>
  <si>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</si>
  <si>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</si>
  <si>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</si>
  <si>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</si>
  <si>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</si>
  <si>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</si>
  <si>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</si>
  <si>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</si>
  <si>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</si>
  <si>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</si>
  <si>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</si>
  <si>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</si>
  <si>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</si>
  <si>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</si>
  <si>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</si>
  <si>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</si>
  <si>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</si>
  <si>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</si>
  <si>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</si>
  <si>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</si>
  <si>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</si>
  <si>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</si>
  <si>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</si>
  <si>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</si>
  <si>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</si>
  <si>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</si>
  <si>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</si>
  <si>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</si>
  <si>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</si>
  <si>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</si>
  <si>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</si>
  <si>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</si>
  <si>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</si>
  <si>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</si>
  <si>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</si>
  <si>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</si>
  <si>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</si>
  <si>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</si>
  <si>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</si>
  <si>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</si>
  <si>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</si>
  <si>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</si>
  <si>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</si>
  <si>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</si>
  <si>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</si>
  <si>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</si>
  <si>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</si>
  <si>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</si>
  <si>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</si>
  <si>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</si>
  <si>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</si>
  <si>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</si>
  <si>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</si>
  <si>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</si>
  <si>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</si>
  <si>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</si>
  <si>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</si>
  <si>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</si>
  <si>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</si>
  <si>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</si>
  <si>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</si>
  <si>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</si>
  <si>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</si>
  <si>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</si>
  <si>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</si>
  <si>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</si>
  <si>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</si>
  <si>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</si>
  <si>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</si>
  <si>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</si>
  <si>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</si>
  <si>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</si>
  <si>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</si>
  <si>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</si>
  <si>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</si>
  <si>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</si>
  <si>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</si>
  <si>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</si>
  <si>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</si>
  <si>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</si>
  <si>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</si>
  <si>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</si>
  <si>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</si>
  <si>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</si>
  <si>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</si>
  <si>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</si>
  <si>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</si>
  <si>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</si>
  <si>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</si>
  <si>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</si>
  <si>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</si>
  <si>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</si>
  <si>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</si>
  <si>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</si>
  <si>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</si>
  <si>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</si>
  <si>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</si>
  <si>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</si>
  <si>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</si>
  <si>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</si>
  <si>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</si>
  <si>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</si>
  <si>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</si>
  <si>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</si>
  <si>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</si>
  <si>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</si>
  <si>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</si>
  <si>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</si>
  <si>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</si>
  <si>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</si>
  <si>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</si>
  <si>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</si>
  <si>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</si>
  <si>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</si>
  <si>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</si>
  <si>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</si>
  <si>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</si>
  <si>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</si>
  <si>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</si>
  <si>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</si>
  <si>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</si>
  <si>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</si>
  <si>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</si>
  <si>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</si>
  <si>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</si>
  <si>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</si>
  <si>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</si>
  <si>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</si>
  <si>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</si>
  <si>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</si>
  <si>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</si>
  <si>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</si>
  <si>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</si>
  <si>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</si>
  <si>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</si>
  <si>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</si>
  <si>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</si>
  <si>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</si>
  <si>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</si>
  <si>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</si>
  <si>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</si>
  <si>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</si>
  <si>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</si>
  <si>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</si>
  <si>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</si>
  <si>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</si>
  <si>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</si>
  <si>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</si>
  <si>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</si>
  <si>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</si>
  <si>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</si>
  <si>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</si>
  <si>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</si>
  <si>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</si>
  <si>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</si>
  <si>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</si>
  <si>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</si>
  <si>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</si>
  <si>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</si>
  <si>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</si>
  <si>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</si>
  <si>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</si>
  <si>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</si>
  <si>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</si>
  <si>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</si>
  <si>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</si>
  <si>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</si>
  <si>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</si>
  <si>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</si>
  <si>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</si>
  <si>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</si>
  <si>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</si>
  <si>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</si>
  <si>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</si>
  <si>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</si>
  <si>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</si>
  <si>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</si>
  <si>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</si>
  <si>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</si>
  <si>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</si>
  <si>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</si>
  <si>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</si>
  <si>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</si>
  <si>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</si>
  <si>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</si>
  <si>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</si>
  <si>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</si>
  <si>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</si>
  <si>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</si>
  <si>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</si>
  <si>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</si>
  <si>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</si>
  <si>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</si>
  <si>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</si>
  <si>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</si>
  <si>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</si>
  <si>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</si>
  <si>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</si>
  <si>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</si>
  <si>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</si>
  <si>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</si>
  <si>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</si>
  <si>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</si>
  <si>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</si>
  <si>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</si>
  <si>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</si>
  <si>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</si>
  <si>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</si>
  <si>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</si>
  <si>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</si>
  <si>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</si>
  <si>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</si>
  <si>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</si>
  <si>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</si>
  <si>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</si>
  <si>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</si>
  <si>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</si>
  <si>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</si>
  <si>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</si>
  <si>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</si>
  <si>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</si>
  <si>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</si>
  <si>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</si>
  <si>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</si>
  <si>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</si>
  <si>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</si>
  <si>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</si>
  <si>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</si>
  <si>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</si>
  <si>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</si>
  <si>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</si>
  <si>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</si>
  <si>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</si>
  <si>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</si>
  <si>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</si>
  <si>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</si>
  <si>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</si>
  <si>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</si>
  <si>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</si>
  <si>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</si>
  <si>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</si>
  <si>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</si>
  <si>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</si>
  <si>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</si>
  <si>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</si>
  <si>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</si>
  <si>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</si>
  <si>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</si>
  <si>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</si>
  <si>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</si>
  <si>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</si>
  <si>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</si>
  <si>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</si>
  <si>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</si>
  <si>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</si>
  <si>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</si>
  <si>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</si>
  <si>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</si>
  <si>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</si>
  <si>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</si>
  <si>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</si>
  <si>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</si>
  <si>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</si>
  <si>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</si>
  <si>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</si>
  <si>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</si>
  <si>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</si>
  <si>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</si>
  <si>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</si>
  <si>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</si>
  <si>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</si>
  <si>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</si>
  <si>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</si>
  <si>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</si>
  <si>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</si>
  <si>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</si>
  <si>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</si>
  <si>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</si>
  <si>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</si>
  <si>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</si>
  <si>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</si>
  <si>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</si>
  <si>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</si>
  <si>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</si>
  <si>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</si>
  <si>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</si>
  <si>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</si>
  <si>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</si>
  <si>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</si>
  <si>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</si>
  <si>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</si>
  <si>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</si>
  <si>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</si>
  <si>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</si>
  <si>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</si>
  <si>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</si>
  <si>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</si>
  <si>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</si>
  <si>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</si>
  <si>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</si>
  <si>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</si>
  <si>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</si>
  <si>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</si>
  <si>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</si>
  <si>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</si>
  <si>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</si>
  <si>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</si>
  <si>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</si>
  <si>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</si>
  <si>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</si>
  <si>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</si>
  <si>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</si>
  <si>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</si>
  <si>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</si>
  <si>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</si>
  <si>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</si>
  <si>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</si>
  <si>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</si>
  <si>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</si>
  <si>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</si>
  <si>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</si>
  <si>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</si>
  <si>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</si>
  <si>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</si>
  <si>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</si>
  <si>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</si>
  <si>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</si>
  <si>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</si>
  <si>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</si>
  <si>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</si>
  <si>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</si>
  <si>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</si>
  <si>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</si>
  <si>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</si>
  <si>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</si>
  <si>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</si>
  <si>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</si>
  <si>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</si>
  <si>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</si>
  <si>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</si>
  <si>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</si>
  <si>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</si>
  <si>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</si>
  <si>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</si>
  <si>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</si>
  <si>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</si>
  <si>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</si>
  <si>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</si>
  <si>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</si>
  <si>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</si>
  <si>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</si>
  <si>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</si>
  <si>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</si>
  <si>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</si>
  <si>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</si>
  <si>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</si>
  <si>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</si>
  <si>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</si>
  <si>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</si>
  <si>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</si>
  <si>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</si>
  <si>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</si>
  <si>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</si>
  <si>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</si>
  <si>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</si>
  <si>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</si>
  <si>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</si>
  <si>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</si>
  <si>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</si>
  <si>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</si>
  <si>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</si>
  <si>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</si>
  <si>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</si>
  <si>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</si>
  <si>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</si>
  <si>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</si>
  <si>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</si>
  <si>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</si>
  <si>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</si>
  <si>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</si>
  <si>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</si>
  <si>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</si>
  <si>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</si>
  <si>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</si>
  <si>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</si>
  <si>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</si>
  <si>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</si>
  <si>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</si>
  <si>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</si>
  <si>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</si>
  <si>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</si>
  <si>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</si>
  <si>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</si>
  <si>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</si>
  <si>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</si>
  <si>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</si>
  <si>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</si>
  <si>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</si>
  <si>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</si>
  <si>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</si>
  <si>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</si>
  <si>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</si>
  <si>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</si>
  <si>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</si>
  <si>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</si>
  <si>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</si>
  <si>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</si>
  <si>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</si>
  <si>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</si>
  <si>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</si>
  <si>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</si>
  <si>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</si>
  <si>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</si>
  <si>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</si>
  <si>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</si>
  <si>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</si>
  <si>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</si>
  <si>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</si>
  <si>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</si>
  <si>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</si>
  <si>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</si>
  <si>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</si>
  <si>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</si>
  <si>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</si>
  <si>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</si>
  <si>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</si>
  <si>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</si>
  <si>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</si>
  <si>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</si>
  <si>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</si>
  <si>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</si>
  <si>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</si>
  <si>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</si>
  <si>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</si>
  <si>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</si>
  <si>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</si>
  <si>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</si>
  <si>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</si>
  <si>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</si>
  <si>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</si>
  <si>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</si>
  <si>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</si>
  <si>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</si>
  <si>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</si>
  <si>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</si>
  <si>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</si>
  <si>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</si>
  <si>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</si>
  <si>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</si>
  <si>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</si>
  <si>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</si>
  <si>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</si>
  <si>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</si>
  <si>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</si>
  <si>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</si>
  <si>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</si>
  <si>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</si>
  <si>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</si>
  <si>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</si>
  <si>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</si>
  <si>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</si>
  <si>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</si>
  <si>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</si>
  <si>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</si>
  <si>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</si>
  <si>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</si>
  <si>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</si>
  <si>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</si>
  <si>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</si>
  <si>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</si>
  <si>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</si>
  <si>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</si>
  <si>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</si>
  <si>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</si>
  <si>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</si>
  <si>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</si>
  <si>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</si>
  <si>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</si>
  <si>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</si>
  <si>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</si>
  <si>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</si>
  <si>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</si>
  <si>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</si>
  <si>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</si>
  <si>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</si>
  <si>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</si>
  <si>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</si>
  <si>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</si>
  <si>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</si>
  <si>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</si>
  <si>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</si>
  <si>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</si>
  <si>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</si>
  <si>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</si>
  <si>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</si>
  <si>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</si>
  <si>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</si>
  <si>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</si>
  <si>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</si>
  <si>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</si>
  <si>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</si>
  <si>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</si>
  <si>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</si>
  <si>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</si>
  <si>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</si>
  <si>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</si>
  <si>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</si>
  <si>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</si>
  <si>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</si>
  <si>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</si>
  <si>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</si>
  <si>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</si>
  <si>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</si>
  <si>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</si>
  <si>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</si>
  <si>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</si>
  <si>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</si>
  <si>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</si>
  <si>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</si>
  <si>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</si>
  <si>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</si>
  <si>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</si>
  <si>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</si>
  <si>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</si>
  <si>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</si>
  <si>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</si>
  <si>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</si>
  <si>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</si>
  <si>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</si>
  <si>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</si>
  <si>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</si>
  <si>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</si>
  <si>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</si>
  <si>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</si>
  <si>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</si>
  <si>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</si>
  <si>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</si>
  <si>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</si>
  <si>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</si>
  <si>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</si>
  <si>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</si>
  <si>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</si>
  <si>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</si>
  <si>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</si>
  <si>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</si>
  <si>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</si>
  <si>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</si>
  <si>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</si>
  <si>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</si>
  <si>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</si>
  <si>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</si>
  <si>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</si>
  <si>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</si>
  <si>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</si>
  <si>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</si>
  <si>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</si>
  <si>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</si>
  <si>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</si>
  <si>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</si>
  <si>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</si>
  <si>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</si>
  <si>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</si>
  <si>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</si>
  <si>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</si>
  <si>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</si>
  <si>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</si>
  <si>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</si>
  <si>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</si>
  <si>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</si>
  <si>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</si>
  <si>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</si>
  <si>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</si>
  <si>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</si>
  <si>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</si>
  <si>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</si>
  <si>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</si>
  <si>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</si>
  <si>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</si>
  <si>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</si>
  <si>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</si>
  <si>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</si>
  <si>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</si>
  <si>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</si>
  <si>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</si>
  <si>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</si>
  <si>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</si>
  <si>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</si>
  <si>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</si>
  <si>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</si>
  <si>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</si>
  <si>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</si>
  <si>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</si>
  <si>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</si>
  <si>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</si>
  <si>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</si>
  <si>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</si>
  <si>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</si>
  <si>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</si>
  <si>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</si>
  <si>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</si>
  <si>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</si>
  <si>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</si>
  <si>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</si>
  <si>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</si>
  <si>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</si>
  <si>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</si>
  <si>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</si>
  <si>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</si>
  <si>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</si>
  <si>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</si>
  <si>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</si>
  <si>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</si>
  <si>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</si>
  <si>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</si>
  <si>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</si>
  <si>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</si>
  <si>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</si>
  <si>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</si>
  <si>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</si>
  <si>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</si>
  <si>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</si>
  <si>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</si>
  <si>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</si>
  <si>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</si>
  <si>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</si>
  <si>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</si>
  <si>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</si>
  <si>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</si>
  <si>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</si>
  <si>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</si>
  <si>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</si>
  <si>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</si>
  <si>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</si>
  <si>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</si>
  <si>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</si>
  <si>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</si>
  <si>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</si>
  <si>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</si>
  <si>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</si>
  <si>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</si>
  <si>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</si>
  <si>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</si>
  <si>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</si>
  <si>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</si>
  <si>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</si>
  <si>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</si>
  <si>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</si>
  <si>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</si>
  <si>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</si>
  <si>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</si>
  <si>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</si>
  <si>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</si>
  <si>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</si>
  <si>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</si>
  <si>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</si>
  <si>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</si>
  <si>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</si>
  <si>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</si>
  <si>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</si>
  <si>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</si>
  <si>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</si>
  <si>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</si>
  <si>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</si>
  <si>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</si>
  <si>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</si>
  <si>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</si>
  <si>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</si>
  <si>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</si>
  <si>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</si>
  <si>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</si>
  <si>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</si>
  <si>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</si>
  <si>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</si>
  <si>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</si>
  <si>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</si>
  <si>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</si>
  <si>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</si>
  <si>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</si>
  <si>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</si>
  <si>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</si>
  <si>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</si>
  <si>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</si>
  <si>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</si>
  <si>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</si>
  <si>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</si>
  <si>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</si>
  <si>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</si>
  <si>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</si>
  <si>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</si>
  <si>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</si>
  <si>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</si>
  <si>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</si>
  <si>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</si>
  <si>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</si>
  <si>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</si>
  <si>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</si>
  <si>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</si>
  <si>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</si>
  <si>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</si>
  <si>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</si>
  <si>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</si>
  <si>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</si>
  <si>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</si>
  <si>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</si>
  <si>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</si>
  <si>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</si>
  <si>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</si>
  <si>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</si>
  <si>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</si>
  <si>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</si>
  <si>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</si>
  <si>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</si>
  <si>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</si>
  <si>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</si>
  <si>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</si>
  <si>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</si>
  <si>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</si>
  <si>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</si>
  <si>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</si>
  <si>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</si>
  <si>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</si>
  <si>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</si>
  <si>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</si>
  <si>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</si>
  <si>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</si>
  <si>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</si>
  <si>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</si>
  <si>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</si>
  <si>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</si>
  <si>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</si>
  <si>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</si>
  <si>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</si>
  <si>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</si>
  <si>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</si>
  <si>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</si>
  <si>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</si>
  <si>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</si>
  <si>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</si>
  <si>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</si>
  <si>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</si>
  <si>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</si>
  <si>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</si>
  <si>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</si>
  <si>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</si>
  <si>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</si>
  <si>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</si>
  <si>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</si>
  <si>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</si>
  <si>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</si>
  <si>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</si>
  <si>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</si>
  <si>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</si>
  <si>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</si>
  <si>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</si>
  <si>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</si>
  <si>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</si>
  <si>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</si>
  <si>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</si>
  <si>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</si>
  <si>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</si>
  <si>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</si>
  <si>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</si>
  <si>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</si>
  <si>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</si>
  <si>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</si>
  <si>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</si>
  <si>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</si>
  <si>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</si>
  <si>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</si>
  <si>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</si>
  <si>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</si>
  <si>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</si>
  <si>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</si>
  <si>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</si>
  <si>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</si>
  <si>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</si>
  <si>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</si>
  <si>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</si>
  <si>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</si>
  <si>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</si>
  <si>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</si>
  <si>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</si>
  <si>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</si>
  <si>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</si>
  <si>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</si>
  <si>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</si>
  <si>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</si>
  <si>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</si>
  <si>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</si>
  <si>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</si>
  <si>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</si>
  <si>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</si>
  <si>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</si>
  <si>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</si>
  <si>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</si>
  <si>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</si>
  <si>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</si>
  <si>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</si>
  <si>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</si>
  <si>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</si>
  <si>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</si>
  <si>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</si>
  <si>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</si>
  <si>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</si>
  <si>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</si>
  <si>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</si>
  <si>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</si>
  <si>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</si>
  <si>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</si>
  <si>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</si>
  <si>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</si>
  <si>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</si>
  <si>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</si>
  <si>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</si>
  <si>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</si>
  <si>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</si>
  <si>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</si>
  <si>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</si>
  <si>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</si>
  <si>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</si>
  <si>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</si>
  <si>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</si>
  <si>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</si>
  <si>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</si>
  <si>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</si>
  <si>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</si>
  <si>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</si>
  <si>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</si>
  <si>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</si>
  <si>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</si>
  <si>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</si>
  <si>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</si>
  <si>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</si>
  <si>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</si>
  <si>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</si>
  <si>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</si>
  <si>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</si>
  <si>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</si>
  <si>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</si>
  <si>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</si>
  <si>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</si>
  <si>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</si>
  <si>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</si>
  <si>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</si>
  <si>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</si>
  <si>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</si>
  <si>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</si>
  <si>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</si>
  <si>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</si>
  <si>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</si>
  <si>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</si>
  <si>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</si>
  <si>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</si>
  <si>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</si>
  <si>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</si>
  <si>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</si>
  <si>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</si>
  <si>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</si>
  <si>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</si>
  <si>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</si>
  <si>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</si>
  <si>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</si>
  <si>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</si>
  <si>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</si>
  <si>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</si>
  <si>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</si>
  <si>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</si>
  <si>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</si>
  <si>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</si>
  <si>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</si>
  <si>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</si>
  <si>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</si>
  <si>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</si>
  <si>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</si>
  <si>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</si>
  <si>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</si>
  <si>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</si>
  <si>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</si>
  <si>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</si>
  <si>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</si>
  <si>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</si>
  <si>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</si>
  <si>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</si>
  <si>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</si>
  <si>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</si>
  <si>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</si>
  <si>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</si>
  <si>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</si>
  <si>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</si>
  <si>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</si>
  <si>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</si>
  <si>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</si>
  <si>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</si>
  <si>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</si>
  <si>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</si>
  <si>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</si>
  <si>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</si>
  <si>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</si>
  <si>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</si>
  <si>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</si>
  <si>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</si>
  <si>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</si>
  <si>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</si>
  <si>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</si>
  <si>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</si>
  <si>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</si>
  <si>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</si>
  <si>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</si>
  <si>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</si>
  <si>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</si>
  <si>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</si>
  <si>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</si>
  <si>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</si>
  <si>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</si>
  <si>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</si>
  <si>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</si>
  <si>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</si>
  <si>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</si>
  <si>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</si>
  <si>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</si>
  <si>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</si>
  <si>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</si>
  <si>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</si>
  <si>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</si>
  <si>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</si>
  <si>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</si>
  <si>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</si>
  <si>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</si>
  <si>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</si>
  <si>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</si>
  <si>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</si>
  <si>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</si>
  <si>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</si>
  <si>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</si>
  <si>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</si>
  <si>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</si>
  <si>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</si>
  <si>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</si>
  <si>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</si>
  <si>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</si>
  <si>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</si>
  <si>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</si>
  <si>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</si>
  <si>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</si>
  <si>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</si>
  <si>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</si>
  <si>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</si>
  <si>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</si>
  <si>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</si>
  <si>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</si>
  <si>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</si>
  <si>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</si>
  <si>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</si>
  <si>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</si>
  <si>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</si>
  <si>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</si>
  <si>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</si>
  <si>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</si>
  <si>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</si>
  <si>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</si>
  <si>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</si>
  <si>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</si>
  <si>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</si>
  <si>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</si>
  <si>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</si>
  <si>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</si>
  <si>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</si>
  <si>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</si>
  <si>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</si>
  <si>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</si>
  <si>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</si>
  <si>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</si>
  <si>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</si>
  <si>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</si>
  <si>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</si>
  <si>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</si>
  <si>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</si>
  <si>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</si>
  <si>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</si>
  <si>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</si>
  <si>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</si>
  <si>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</si>
  <si>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</si>
  <si>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</si>
  <si>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</si>
  <si>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</si>
  <si>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</si>
  <si>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</si>
  <si>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</si>
  <si>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</si>
  <si>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</si>
  <si>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</si>
  <si>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</si>
  <si>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</si>
  <si>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</si>
  <si>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</si>
  <si>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</si>
  <si>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</si>
  <si>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</si>
  <si>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</si>
  <si>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</si>
  <si>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</si>
  <si>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</si>
  <si>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</si>
  <si>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</si>
  <si>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</si>
  <si>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</si>
  <si>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</si>
  <si>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</si>
  <si>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</si>
  <si>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</si>
  <si>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</si>
  <si>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</si>
  <si>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</si>
  <si>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</si>
  <si>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</si>
  <si>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</si>
  <si>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</si>
  <si>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</si>
  <si>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</si>
  <si>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</si>
  <si>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</si>
  <si>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</si>
  <si>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</si>
  <si>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</si>
  <si>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</si>
  <si>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</si>
  <si>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</si>
  <si>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</si>
  <si>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</si>
  <si>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</si>
  <si>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</si>
  <si>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</si>
  <si>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</si>
  <si>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</si>
  <si>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</si>
  <si>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</si>
  <si>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</si>
  <si>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</si>
  <si>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</si>
  <si>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</si>
  <si>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</si>
  <si>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</si>
  <si>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</si>
  <si>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</si>
  <si>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</si>
  <si>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</si>
  <si>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</si>
  <si>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</si>
  <si>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</si>
  <si>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</si>
  <si>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</si>
  <si>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</si>
  <si>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</si>
  <si>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</si>
  <si>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</si>
  <si>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</si>
  <si>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</si>
  <si>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</si>
  <si>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</si>
  <si>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</si>
  <si>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</si>
  <si>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</si>
  <si>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</si>
  <si>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</si>
  <si>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</si>
  <si>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</si>
  <si>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</si>
  <si>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</si>
  <si>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</si>
  <si>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</si>
  <si>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</si>
  <si>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</si>
  <si>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</si>
  <si>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</si>
  <si>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</si>
  <si>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</si>
  <si>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</si>
  <si>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</si>
  <si>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</si>
  <si>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</si>
  <si>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</si>
  <si>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</si>
  <si>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</si>
  <si>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</si>
  <si>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</si>
  <si>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</si>
  <si>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</si>
  <si>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</si>
  <si>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</si>
  <si>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</si>
  <si>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</si>
  <si>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</si>
  <si>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</si>
  <si>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</si>
  <si>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</si>
  <si>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</si>
  <si>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</si>
  <si>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</si>
  <si>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</si>
  <si>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</si>
  <si>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</si>
  <si>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</si>
  <si>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</si>
  <si>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</si>
  <si>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</si>
  <si>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</si>
  <si>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</si>
  <si>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</si>
  <si>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</si>
  <si>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</si>
  <si>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</si>
  <si>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</si>
  <si>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</si>
  <si>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</si>
  <si>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</si>
  <si>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</si>
  <si>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</si>
  <si>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</si>
  <si>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</si>
  <si>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</si>
  <si>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</si>
  <si>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</si>
  <si>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</si>
  <si>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</si>
  <si>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</si>
  <si>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</si>
  <si>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</si>
  <si>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</si>
  <si>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</si>
  <si>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</si>
  <si>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</si>
  <si>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</si>
  <si>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</si>
  <si>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</si>
  <si>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</si>
  <si>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</si>
  <si>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</si>
  <si>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</si>
  <si>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</si>
  <si>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</si>
  <si>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</si>
  <si>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</si>
  <si>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</si>
  <si>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</si>
  <si>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</si>
  <si>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</si>
  <si>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</si>
  <si>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</si>
  <si>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</si>
  <si>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</si>
  <si>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</si>
  <si>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</si>
  <si>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</si>
  <si>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</si>
  <si>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</si>
  <si>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</si>
  <si>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</si>
  <si>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</si>
  <si>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</si>
  <si>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</si>
  <si>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</si>
  <si>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</si>
  <si>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</si>
  <si>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</si>
  <si>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</si>
  <si>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</si>
  <si>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</si>
  <si>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</si>
  <si>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</si>
  <si>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</si>
  <si>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</si>
  <si>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</si>
  <si>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</si>
  <si>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</si>
  <si>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</si>
  <si>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</si>
  <si>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</si>
  <si>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</si>
  <si>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</si>
  <si>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</si>
  <si>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</si>
  <si>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</si>
  <si>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</si>
  <si>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</si>
  <si>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</si>
  <si>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</si>
  <si>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</si>
  <si>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</si>
  <si>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</si>
  <si>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</si>
  <si>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</si>
  <si>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</si>
  <si>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</si>
  <si>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</si>
  <si>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</si>
  <si>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</si>
  <si>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</si>
  <si>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</si>
  <si>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</si>
  <si>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</si>
  <si>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</si>
  <si>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</si>
  <si>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</si>
  <si>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</si>
  <si>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</si>
  <si>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</si>
  <si>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</si>
  <si>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</si>
  <si>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</si>
  <si>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</si>
  <si>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</si>
  <si>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</si>
  <si>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</si>
  <si>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</si>
  <si>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</si>
  <si>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</si>
  <si>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</si>
  <si>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</si>
  <si>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</si>
  <si>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</si>
  <si>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</si>
  <si>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</si>
  <si>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</si>
  <si>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</si>
  <si>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</si>
  <si>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</si>
  <si>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</si>
  <si>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</si>
  <si>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</si>
  <si>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</si>
  <si>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</si>
  <si>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</si>
  <si>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</si>
  <si>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</si>
  <si>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</si>
  <si>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</si>
  <si>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</si>
  <si>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</si>
  <si>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</si>
  <si>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</si>
  <si>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</si>
  <si>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</si>
  <si>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</si>
  <si>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</si>
  <si>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</si>
  <si>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</si>
  <si>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</si>
  <si>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</si>
  <si>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</si>
  <si>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</si>
  <si>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</si>
  <si>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</si>
  <si>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</si>
  <si>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</si>
  <si>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</si>
  <si>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</si>
  <si>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</si>
  <si>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</si>
  <si>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</si>
  <si>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</si>
  <si>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</si>
  <si>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</si>
  <si>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</si>
  <si>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</si>
  <si>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</si>
  <si>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</si>
  <si>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</si>
  <si>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</si>
  <si>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</si>
  <si>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</si>
  <si>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</si>
  <si>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</si>
  <si>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</si>
  <si>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</si>
  <si>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</si>
  <si>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</si>
  <si>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</si>
  <si>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</si>
  <si>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</si>
  <si>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</si>
  <si>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</si>
  <si>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</si>
  <si>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</si>
  <si>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</si>
  <si>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</si>
  <si>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</si>
  <si>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</si>
  <si>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</si>
  <si>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</si>
  <si>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</si>
  <si>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</si>
  <si>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</si>
  <si>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</si>
  <si>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</si>
  <si>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</si>
  <si>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</si>
  <si>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</si>
  <si>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</si>
  <si>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</si>
  <si>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</si>
  <si>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</si>
  <si>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</si>
  <si>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</si>
  <si>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</si>
  <si>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</si>
  <si>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</si>
  <si>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</si>
  <si>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</si>
  <si>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</si>
  <si>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</si>
  <si>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</si>
  <si>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</si>
  <si>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</si>
  <si>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</si>
  <si>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</si>
  <si>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</si>
  <si>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</si>
  <si>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</si>
  <si>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</si>
  <si>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</si>
  <si>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</si>
  <si>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</si>
  <si>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</si>
  <si>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</si>
  <si>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</si>
  <si>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</si>
  <si>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</si>
  <si>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</si>
  <si>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</si>
  <si>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</si>
  <si>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</si>
  <si>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</si>
  <si>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</si>
  <si>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</si>
  <si>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</si>
  <si>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</si>
  <si>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</si>
  <si>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</si>
  <si>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</si>
  <si>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</si>
  <si>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</si>
  <si>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</si>
  <si>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</si>
  <si>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</si>
  <si>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</si>
  <si>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</si>
  <si>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</si>
  <si>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</si>
  <si>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</si>
  <si>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</si>
  <si>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</si>
  <si>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</si>
  <si>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</si>
  <si>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</si>
  <si>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</si>
  <si>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</si>
  <si>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</si>
  <si>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</si>
  <si>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</si>
  <si>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</si>
  <si>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</si>
  <si>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</si>
  <si>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</si>
  <si>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</si>
  <si>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</si>
  <si>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</si>
  <si>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</si>
  <si>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</si>
  <si>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</si>
  <si>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</si>
  <si>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</si>
  <si>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</si>
  <si>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</si>
  <si>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</si>
  <si>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</si>
  <si>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</si>
  <si>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</si>
  <si>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</si>
  <si>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</si>
  <si>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</si>
  <si>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</si>
  <si>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</si>
  <si>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</si>
  <si>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</si>
  <si>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</si>
  <si>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</si>
  <si>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</si>
  <si>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</si>
  <si>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</si>
  <si>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</si>
  <si>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</si>
  <si>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</si>
  <si>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</si>
  <si>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</si>
  <si>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</si>
  <si>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</si>
  <si>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</si>
  <si>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</si>
  <si>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</si>
  <si>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</si>
  <si>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</si>
  <si>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</si>
  <si>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</si>
  <si>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</si>
  <si>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</si>
  <si>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</si>
  <si>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</si>
  <si>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</si>
  <si>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</si>
  <si>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</si>
  <si>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</si>
  <si>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</si>
  <si>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</si>
  <si>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</si>
  <si>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</si>
  <si>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</si>
  <si>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</si>
  <si>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</si>
  <si>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</si>
  <si>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</si>
  <si>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</si>
  <si>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</si>
  <si>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</si>
  <si>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</si>
  <si>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</si>
  <si>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</si>
  <si>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</si>
  <si>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</si>
  <si>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</si>
  <si>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</si>
  <si>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</si>
  <si>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</si>
  <si>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</si>
  <si>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</si>
  <si>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</si>
  <si>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</si>
  <si>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</si>
  <si>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</si>
  <si>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</si>
  <si>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</si>
  <si>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</si>
  <si>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</si>
  <si>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</si>
  <si>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</si>
  <si>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</si>
  <si>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</si>
  <si>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</si>
  <si>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</si>
  <si>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</si>
  <si>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</si>
  <si>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</si>
  <si>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</si>
  <si>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</si>
  <si>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</si>
  <si>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</si>
  <si>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</si>
  <si>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</si>
  <si>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</si>
  <si>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</si>
  <si>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</si>
  <si>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</si>
  <si>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</si>
  <si>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</si>
  <si>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</si>
  <si>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</si>
  <si>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</si>
  <si>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</si>
  <si>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</si>
  <si>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</si>
  <si>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</si>
  <si>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</si>
  <si>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</si>
  <si>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</si>
  <si>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</si>
  <si>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</si>
  <si>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</si>
  <si>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</si>
  <si>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</si>
  <si>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</si>
  <si>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</si>
  <si>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</si>
  <si>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</si>
  <si>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</si>
  <si>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</si>
  <si>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</si>
  <si>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</si>
  <si>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</si>
  <si>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</si>
  <si>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</si>
  <si>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</si>
  <si>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</si>
  <si>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</si>
  <si>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</si>
  <si>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</si>
  <si>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</si>
  <si>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</si>
  <si>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</si>
  <si>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</si>
  <si>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</si>
  <si>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</si>
  <si>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</si>
  <si>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</si>
  <si>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</si>
  <si>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</si>
  <si>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</si>
  <si>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</si>
  <si>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</si>
  <si>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</si>
  <si>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</si>
  <si>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</si>
  <si>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</si>
  <si>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</si>
  <si>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</si>
  <si>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</si>
  <si>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</si>
  <si>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</si>
  <si>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</si>
  <si>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</si>
  <si>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</si>
  <si>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</si>
  <si>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</si>
  <si>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</si>
  <si>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</si>
  <si>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</si>
  <si>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</si>
  <si>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</si>
  <si>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</si>
  <si>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</si>
  <si>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</si>
  <si>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</si>
  <si>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</si>
  <si>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</si>
  <si>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</si>
  <si>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</si>
  <si>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</si>
  <si>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</si>
  <si>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</si>
  <si>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</si>
  <si>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</si>
  <si>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</si>
  <si>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</si>
  <si>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</si>
  <si>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</si>
  <si>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</si>
  <si>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</si>
  <si>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</si>
  <si>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</si>
  <si>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</si>
  <si>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</si>
  <si>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</si>
  <si>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</si>
  <si>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</si>
  <si>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</si>
  <si>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</si>
  <si>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</si>
  <si>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</si>
  <si>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</si>
  <si>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</si>
  <si>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</si>
  <si>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</si>
  <si>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</si>
  <si>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</si>
  <si>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</si>
  <si>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</si>
  <si>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</si>
  <si>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</si>
  <si>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</si>
  <si>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</si>
  <si>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</si>
  <si>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</si>
  <si>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</si>
  <si>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</si>
  <si>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</si>
  <si>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</si>
  <si>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</si>
  <si>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</si>
  <si>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</si>
  <si>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</si>
  <si>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</si>
  <si>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</si>
  <si>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</si>
  <si>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</si>
  <si>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</si>
  <si>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</si>
  <si>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</si>
  <si>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</si>
  <si>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</si>
  <si>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</si>
  <si>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</si>
  <si>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</si>
  <si>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</si>
  <si>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</si>
  <si>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</si>
  <si>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</si>
  <si>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</si>
  <si>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</si>
  <si>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</si>
  <si>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</si>
  <si>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</si>
  <si>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</si>
  <si>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</si>
  <si>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</si>
  <si>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</si>
  <si>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</si>
  <si>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</si>
  <si>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</si>
  <si>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</si>
  <si>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</si>
  <si>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</si>
  <si>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</si>
  <si>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</si>
  <si>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</si>
  <si>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</si>
  <si>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</si>
  <si>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</si>
  <si>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</si>
  <si>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</si>
  <si>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</si>
  <si>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</si>
  <si>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</si>
  <si>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</si>
  <si>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</si>
  <si>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</si>
  <si>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</si>
  <si>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</si>
  <si>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</si>
  <si>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</si>
  <si>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</si>
  <si>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</si>
  <si>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</si>
  <si>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</si>
  <si>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</si>
  <si>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</si>
  <si>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</si>
  <si>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</si>
  <si>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</si>
  <si>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</si>
  <si>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</si>
  <si>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</si>
  <si>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</si>
  <si>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</si>
  <si>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</si>
  <si>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</si>
  <si>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</si>
  <si>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</si>
  <si>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</si>
  <si>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</si>
  <si>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</si>
  <si>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</si>
  <si>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</si>
  <si>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</si>
  <si>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</si>
  <si>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</si>
  <si>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</si>
  <si>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</si>
  <si>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</si>
  <si>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</si>
  <si>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</si>
  <si>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</si>
  <si>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</si>
  <si>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</si>
  <si>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</si>
  <si>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</si>
  <si>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</si>
  <si>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</si>
  <si>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</si>
  <si>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</si>
  <si>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</si>
  <si>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</si>
  <si>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</si>
  <si>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</si>
  <si>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</si>
  <si>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</si>
  <si>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</si>
  <si>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</si>
  <si>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</si>
  <si>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</si>
  <si>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</si>
  <si>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</si>
  <si>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</si>
  <si>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</si>
  <si>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</si>
  <si>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</si>
  <si>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</si>
  <si>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</si>
  <si>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</si>
  <si>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</si>
  <si>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</si>
  <si>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</si>
  <si>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</si>
  <si>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</si>
  <si>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</si>
  <si>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</si>
  <si>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</si>
  <si>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</si>
  <si>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</si>
  <si>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</si>
  <si>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</si>
  <si>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</si>
  <si>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</si>
  <si>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</si>
  <si>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</si>
  <si>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</si>
  <si>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</si>
  <si>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</si>
  <si>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</si>
  <si>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</si>
  <si>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</si>
  <si>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</si>
  <si>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</si>
  <si>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</si>
  <si>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</si>
  <si>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</si>
  <si>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</si>
  <si>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</si>
  <si>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</si>
  <si>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</si>
  <si>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</si>
  <si>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</si>
  <si>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</si>
  <si>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</si>
  <si>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</si>
  <si>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</si>
  <si>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</si>
  <si>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</si>
  <si>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</si>
  <si>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</si>
  <si>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</si>
  <si>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</si>
  <si>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</si>
  <si>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</si>
  <si>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</si>
  <si>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</si>
  <si>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</si>
  <si>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</si>
  <si>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</si>
  <si>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</si>
  <si>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</si>
  <si>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</si>
  <si>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</si>
  <si>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</si>
  <si>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</si>
  <si>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</si>
  <si>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</si>
  <si>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</si>
  <si>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</si>
  <si>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</si>
  <si>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</si>
  <si>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</si>
  <si>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</si>
  <si>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</si>
  <si>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</si>
  <si>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</si>
  <si>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</si>
  <si>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</si>
  <si>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</si>
  <si>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</si>
  <si>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</si>
  <si>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</si>
  <si>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</si>
  <si>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</si>
  <si>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</si>
  <si>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</si>
  <si>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</si>
  <si>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</si>
  <si>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</si>
  <si>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</si>
  <si>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</si>
  <si>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</si>
  <si>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</si>
  <si>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</si>
  <si>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</si>
  <si>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</si>
  <si>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</si>
  <si>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</si>
  <si>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</si>
  <si>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</si>
  <si>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</si>
  <si>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</si>
  <si>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</si>
  <si>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</si>
  <si>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</si>
  <si>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</si>
  <si>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</si>
  <si>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</si>
  <si>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</si>
  <si>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</si>
  <si>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</si>
  <si>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</si>
  <si>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</si>
  <si>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</si>
  <si>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</si>
  <si>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</si>
  <si>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</si>
  <si>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</si>
  <si>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</si>
  <si>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</si>
  <si>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</si>
  <si>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</si>
  <si>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</si>
  <si>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</si>
  <si>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</si>
  <si>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</si>
  <si>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</si>
  <si>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</si>
  <si>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</si>
  <si>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</si>
  <si>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</si>
  <si>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</si>
  <si>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</si>
  <si>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</si>
  <si>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</si>
  <si>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</si>
  <si>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</si>
  <si>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</si>
  <si>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</si>
  <si>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</si>
  <si>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</si>
  <si>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</si>
  <si>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</si>
  <si>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</si>
  <si>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</si>
  <si>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</si>
  <si>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</si>
  <si>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</si>
  <si>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</si>
  <si>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</si>
  <si>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</si>
  <si>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</si>
  <si>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</si>
  <si>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</si>
  <si>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</si>
  <si>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</si>
  <si>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</si>
  <si>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</si>
  <si>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</si>
  <si>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</si>
  <si>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</si>
  <si>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</si>
  <si>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</si>
  <si>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</si>
  <si>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</si>
  <si>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</si>
  <si>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</si>
  <si>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</si>
  <si>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</si>
  <si>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</si>
  <si>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</si>
  <si>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</si>
  <si>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</si>
  <si>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</si>
  <si>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</si>
  <si>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</si>
  <si>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</si>
  <si>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</si>
  <si>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</si>
  <si>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</si>
  <si>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</si>
  <si>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</si>
  <si>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</si>
  <si>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</si>
  <si>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</si>
  <si>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</si>
  <si>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</si>
  <si>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</si>
  <si>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</si>
  <si>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</si>
  <si>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</si>
  <si>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</si>
  <si>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</si>
  <si>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</si>
  <si>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</si>
  <si>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</si>
  <si>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</si>
  <si>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</si>
  <si>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</si>
  <si>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</si>
  <si>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</si>
  <si>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</si>
  <si>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</si>
  <si>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</si>
  <si>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</si>
  <si>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</si>
  <si>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</si>
  <si>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</si>
  <si>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</si>
  <si>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</si>
  <si>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</si>
  <si>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</si>
  <si>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</si>
  <si>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</si>
  <si>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</si>
  <si>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</si>
  <si>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</si>
  <si>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</si>
  <si>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</si>
  <si>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</si>
  <si>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</si>
  <si>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</si>
  <si>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</si>
  <si>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</si>
  <si>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</si>
  <si>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</si>
  <si>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</si>
  <si>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</si>
  <si>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</si>
  <si>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</si>
  <si>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</si>
  <si>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</si>
  <si>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</si>
  <si>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</si>
  <si>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</si>
  <si>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</si>
  <si>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</si>
  <si>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</si>
  <si>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</si>
  <si>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</si>
  <si>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</si>
  <si>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</si>
  <si>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</si>
  <si>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</si>
  <si>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</si>
  <si>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</si>
  <si>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</si>
  <si>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</si>
  <si>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</si>
  <si>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</si>
  <si>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</si>
  <si>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</si>
  <si>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</si>
  <si>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</si>
  <si>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</si>
  <si>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</si>
  <si>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</si>
  <si>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</si>
  <si>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</si>
  <si>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</si>
  <si>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</si>
  <si>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</si>
  <si>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</si>
  <si>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</si>
  <si>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</si>
  <si>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</si>
  <si>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</si>
  <si>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</si>
  <si>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</si>
  <si>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</si>
  <si>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</si>
  <si>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</si>
  <si>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</si>
  <si>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</si>
  <si>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</si>
  <si>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</si>
  <si>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</si>
  <si>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</si>
  <si>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</si>
  <si>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</si>
  <si>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</si>
  <si>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</si>
  <si>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</si>
  <si>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</si>
  <si>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</si>
  <si>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</si>
  <si>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</si>
  <si>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</si>
  <si>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</si>
  <si>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</si>
  <si>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</si>
  <si>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</si>
  <si>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</si>
  <si>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</si>
  <si>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</si>
  <si>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</si>
  <si>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</si>
  <si>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</si>
  <si>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</si>
  <si>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</si>
  <si>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</si>
  <si>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</si>
  <si>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</si>
  <si>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</si>
  <si>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</si>
  <si>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</si>
  <si>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</si>
  <si>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</si>
  <si>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</si>
  <si>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</si>
  <si>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</si>
  <si>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</si>
  <si>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</si>
  <si>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</si>
  <si>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</si>
  <si>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</si>
  <si>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</si>
  <si>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</si>
  <si>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</si>
  <si>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</si>
  <si>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</si>
  <si>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</si>
  <si>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</si>
  <si>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</si>
  <si>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</si>
  <si>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</si>
  <si>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</si>
  <si>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</si>
  <si>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</si>
  <si>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</si>
  <si>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</si>
  <si>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</si>
  <si>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</si>
  <si>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</si>
  <si>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</si>
  <si>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</si>
  <si>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</si>
  <si>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</si>
  <si>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</si>
  <si>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</si>
  <si>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</si>
  <si>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</si>
  <si>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</si>
  <si>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</si>
  <si>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</si>
  <si>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</si>
  <si>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</si>
  <si>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</si>
  <si>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</si>
  <si>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</si>
  <si>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</si>
  <si>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</si>
  <si>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</si>
  <si>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</si>
  <si>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</si>
  <si>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</si>
  <si>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</si>
  <si>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</si>
  <si>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</si>
  <si>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</si>
  <si>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</si>
  <si>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</si>
  <si>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</si>
  <si>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</si>
  <si>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</si>
  <si>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</si>
  <si>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</si>
  <si>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</si>
  <si>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</si>
  <si>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</si>
  <si>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</si>
  <si>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</si>
  <si>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</si>
  <si>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</si>
  <si>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</si>
  <si>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</si>
  <si>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</si>
  <si>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</si>
  <si>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</si>
  <si>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</si>
  <si>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</si>
  <si>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</si>
  <si>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</si>
  <si>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</si>
  <si>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</si>
  <si>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</si>
  <si>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</si>
  <si>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</si>
  <si>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</si>
  <si>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</si>
  <si>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</si>
  <si>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</si>
  <si>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</si>
  <si>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</si>
  <si>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</si>
  <si>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</si>
  <si>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</si>
  <si>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</si>
  <si>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</si>
  <si>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</si>
  <si>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</si>
  <si>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</si>
  <si>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</si>
  <si>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</si>
  <si>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</si>
  <si>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</si>
  <si>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</si>
  <si>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</si>
  <si>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</si>
  <si>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</si>
  <si>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</si>
  <si>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</si>
  <si>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</si>
  <si>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</si>
  <si>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</si>
  <si>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</si>
  <si>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</si>
  <si>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</si>
  <si>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</si>
  <si>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</si>
  <si>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</si>
  <si>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</si>
  <si>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</si>
  <si>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</si>
  <si>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</si>
  <si>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</si>
  <si>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</si>
  <si>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</si>
  <si>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</si>
  <si>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</si>
  <si>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</si>
  <si>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</si>
  <si>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</si>
  <si>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</si>
  <si>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</si>
  <si>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</si>
  <si>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</si>
  <si>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</si>
  <si>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</si>
  <si>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</si>
  <si>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</si>
  <si>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</si>
  <si>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</si>
  <si>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</si>
  <si>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</si>
  <si>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</si>
  <si>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</si>
  <si>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</si>
  <si>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</si>
  <si>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</si>
  <si>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</si>
  <si>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</si>
  <si>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</si>
  <si>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</si>
  <si>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</si>
  <si>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</si>
  <si>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</si>
  <si>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</si>
  <si>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</si>
  <si>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</si>
  <si>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</si>
  <si>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</si>
  <si>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</si>
  <si>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</si>
  <si>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</si>
  <si>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</si>
  <si>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</si>
  <si>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</si>
  <si>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</si>
  <si>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</si>
  <si>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</si>
  <si>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</si>
  <si>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</si>
  <si>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</si>
  <si>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</si>
  <si>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</si>
  <si>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</si>
  <si>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</si>
  <si>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</si>
  <si>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</si>
  <si>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</si>
  <si>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</si>
  <si>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</si>
  <si>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</si>
  <si>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</si>
  <si>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</si>
  <si>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</si>
  <si>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</si>
  <si>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</si>
  <si>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</si>
  <si>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</si>
  <si>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</si>
  <si>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</si>
  <si>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</si>
  <si>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</si>
  <si>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</si>
  <si>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</si>
  <si>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</si>
  <si>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</si>
  <si>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</si>
  <si>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</si>
  <si>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</si>
  <si>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</si>
  <si>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</si>
  <si>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</si>
  <si>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</si>
  <si>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</si>
  <si>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</si>
  <si>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</si>
  <si>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</si>
  <si>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</si>
  <si>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</si>
  <si>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</si>
  <si>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</si>
  <si>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</si>
  <si>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</si>
  <si>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</si>
  <si>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</si>
  <si>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</si>
  <si>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</si>
  <si>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</si>
  <si>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</si>
  <si>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</si>
  <si>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</si>
  <si>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</si>
  <si>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</si>
  <si>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</si>
  <si>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</si>
  <si>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</si>
  <si>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</si>
  <si>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</si>
  <si>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</si>
  <si>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</si>
  <si>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</si>
  <si>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</si>
  <si>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</si>
  <si>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</si>
  <si>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</si>
  <si>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</si>
  <si>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</si>
  <si>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</si>
  <si>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</si>
  <si>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</si>
  <si>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</si>
  <si>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</si>
  <si>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</si>
  <si>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</si>
  <si>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</si>
  <si>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</si>
  <si>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</si>
  <si>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</si>
  <si>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</si>
  <si>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</si>
  <si>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</si>
  <si>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</si>
  <si>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</si>
  <si>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</si>
  <si>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</si>
  <si>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</si>
  <si>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</si>
  <si>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</si>
  <si>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</si>
  <si>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</si>
  <si>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</si>
  <si>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</si>
  <si>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</si>
  <si>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</si>
  <si>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</si>
  <si>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</si>
  <si>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</si>
  <si>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</si>
  <si>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</si>
  <si>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</si>
  <si>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</si>
  <si>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</si>
  <si>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</si>
  <si>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</si>
  <si>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</si>
  <si>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</si>
  <si>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</si>
  <si>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</si>
  <si>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</si>
  <si>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</si>
  <si>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</si>
  <si>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</si>
  <si>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</si>
  <si>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</si>
  <si>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</si>
  <si>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</si>
  <si>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</si>
  <si>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</si>
  <si>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</si>
  <si>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</si>
  <si>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</si>
  <si>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</si>
  <si>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</si>
  <si>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</si>
  <si>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</si>
  <si>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</si>
  <si>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</si>
  <si>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</si>
  <si>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</si>
  <si>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</si>
  <si>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</si>
  <si>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</si>
  <si>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</si>
  <si>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</si>
  <si>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</si>
  <si>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</si>
  <si>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</si>
  <si>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</si>
  <si>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</si>
  <si>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</si>
  <si>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</si>
  <si>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</si>
  <si>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</si>
  <si>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</si>
  <si>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</si>
  <si>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</si>
  <si>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</si>
  <si>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</si>
  <si>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</si>
  <si>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</si>
  <si>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</si>
  <si>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</si>
  <si>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</si>
  <si>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</si>
  <si>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</si>
  <si>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</si>
  <si>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</si>
  <si>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</si>
  <si>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</si>
  <si>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</si>
  <si>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</si>
  <si>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</si>
  <si>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</si>
  <si>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</si>
  <si>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</si>
  <si>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</si>
  <si>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</si>
  <si>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</si>
  <si>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</si>
  <si>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</si>
  <si>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</si>
  <si>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</si>
  <si>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</si>
  <si>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</si>
  <si>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</si>
  <si>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</si>
  <si>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</si>
  <si>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</si>
  <si>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</si>
  <si>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</si>
  <si>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</si>
  <si>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</si>
  <si>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</si>
  <si>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</si>
  <si>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</si>
  <si>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</si>
  <si>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</si>
  <si>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</si>
  <si>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</si>
  <si>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</si>
  <si>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</si>
  <si>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</si>
  <si>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</si>
  <si>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</si>
  <si>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</si>
  <si>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</si>
  <si>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</si>
  <si>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</si>
  <si>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</si>
  <si>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</si>
  <si>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</si>
  <si>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</si>
  <si>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</si>
  <si>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</si>
  <si>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</si>
  <si>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</si>
  <si>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</si>
  <si>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</si>
  <si>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</si>
  <si>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</si>
  <si>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</si>
  <si>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</si>
  <si>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</si>
  <si>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</si>
  <si>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</si>
  <si>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</si>
  <si>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</si>
  <si>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</si>
  <si>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</si>
  <si>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</si>
  <si>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</si>
  <si>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</si>
  <si>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</si>
  <si>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</si>
  <si>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</si>
  <si>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</si>
  <si>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</si>
  <si>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</si>
  <si>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</si>
  <si>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</si>
  <si>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</si>
  <si>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</si>
  <si>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</si>
  <si>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</si>
  <si>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</si>
  <si>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</si>
  <si>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</si>
  <si>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</si>
  <si>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</si>
  <si>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</si>
  <si>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</si>
  <si>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</si>
  <si>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</si>
  <si>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</si>
  <si>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</si>
  <si>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</si>
  <si>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</si>
  <si>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</si>
  <si>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</si>
  <si>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</si>
  <si>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</si>
  <si>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</si>
  <si>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</si>
  <si>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</si>
  <si>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</si>
  <si>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</si>
  <si>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</si>
  <si>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</si>
  <si>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</si>
  <si>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</si>
  <si>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</si>
  <si>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</si>
  <si>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</si>
  <si>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</si>
  <si>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</si>
  <si>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</si>
  <si>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</si>
  <si>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</si>
  <si>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</si>
  <si>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</si>
  <si>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</si>
  <si>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</si>
  <si>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</si>
  <si>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</si>
  <si>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</si>
  <si>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</si>
  <si>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</si>
  <si>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</si>
  <si>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</si>
  <si>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</si>
  <si>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</si>
  <si>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</si>
  <si>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</si>
  <si>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</si>
  <si>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</si>
  <si>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</si>
  <si>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</si>
  <si>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</si>
  <si>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</si>
  <si>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</si>
  <si>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</si>
  <si>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</si>
  <si>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</si>
  <si>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</si>
  <si>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</si>
  <si>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</si>
  <si>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</si>
  <si>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</si>
  <si>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</si>
  <si>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</si>
  <si>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</si>
  <si>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</si>
  <si>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</si>
  <si>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</si>
  <si>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</si>
  <si>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</si>
  <si>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</si>
  <si>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</si>
  <si>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</si>
  <si>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</si>
  <si>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</si>
  <si>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</si>
  <si>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</si>
  <si>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</si>
  <si>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</si>
  <si>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</si>
  <si>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</si>
  <si>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</si>
  <si>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</si>
  <si>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</si>
  <si>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</si>
  <si>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</si>
  <si>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</si>
  <si>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</si>
  <si>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</si>
  <si>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</si>
  <si>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</si>
  <si>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</si>
  <si>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</si>
  <si>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</si>
  <si>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</si>
  <si>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</si>
  <si>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</si>
  <si>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</si>
  <si>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</si>
  <si>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</si>
  <si>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</si>
  <si>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</si>
  <si>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</si>
  <si>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</si>
  <si>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</si>
  <si>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</si>
  <si>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</si>
  <si>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</si>
  <si>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</si>
  <si>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</si>
  <si>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</si>
  <si>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</si>
  <si>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</si>
  <si>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</si>
  <si>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</si>
  <si>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</si>
  <si>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</si>
  <si>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</si>
  <si>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</si>
  <si>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</si>
  <si>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</si>
  <si>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</si>
  <si>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</si>
  <si>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</si>
  <si>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</si>
  <si>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</si>
  <si>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</si>
  <si>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</si>
  <si>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</si>
  <si>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</si>
  <si>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</si>
  <si>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</si>
  <si>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</si>
  <si>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</si>
  <si>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</si>
  <si>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</si>
  <si>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</si>
  <si>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</si>
  <si>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</si>
  <si>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</si>
  <si>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</si>
  <si>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</si>
  <si>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</si>
  <si>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</si>
  <si>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</si>
  <si>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</si>
  <si>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</si>
  <si>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</si>
  <si>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</si>
  <si>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</si>
  <si>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</si>
  <si>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</si>
  <si>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</si>
  <si>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</si>
  <si>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</si>
  <si>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</si>
  <si>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</si>
  <si>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</si>
  <si>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</si>
  <si>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</si>
  <si>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</si>
  <si>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</si>
  <si>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</si>
  <si>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</si>
  <si>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</si>
  <si>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</si>
  <si>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</si>
  <si>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</si>
  <si>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</si>
  <si>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</si>
  <si>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</si>
  <si>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</si>
  <si>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</si>
  <si>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</si>
  <si>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</si>
  <si>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</si>
  <si>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</si>
  <si>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</si>
  <si>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</si>
  <si>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</si>
  <si>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</si>
  <si>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</si>
  <si>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</si>
  <si>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</si>
  <si>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</si>
  <si>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</si>
  <si>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</si>
  <si>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</si>
  <si>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</si>
  <si>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</si>
  <si>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</si>
  <si>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</si>
  <si>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</si>
  <si>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</si>
  <si>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</si>
  <si>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</si>
  <si>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</si>
  <si>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</si>
  <si>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</si>
  <si>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</si>
  <si>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</si>
  <si>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</si>
  <si>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</si>
  <si>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</si>
  <si>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</si>
  <si>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</si>
  <si>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</si>
  <si>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</si>
  <si>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</si>
  <si>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</si>
  <si>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</si>
  <si>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</si>
  <si>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</si>
  <si>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</si>
  <si>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</si>
  <si>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</si>
  <si>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</si>
  <si>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</si>
  <si>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</si>
  <si>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</si>
  <si>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</si>
  <si>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</si>
  <si>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</si>
  <si>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</si>
  <si>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</si>
  <si>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</si>
  <si>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</si>
  <si>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</si>
  <si>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</si>
  <si>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</si>
  <si>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</si>
  <si>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</si>
  <si>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</si>
  <si>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</si>
  <si>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</si>
  <si>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</si>
  <si>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</si>
  <si>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</si>
  <si>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</si>
  <si>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</si>
  <si>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</si>
  <si>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</si>
  <si>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</si>
  <si>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</si>
  <si>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</si>
  <si>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</si>
  <si>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</si>
  <si>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</si>
  <si>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</si>
  <si>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</si>
  <si>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</si>
  <si>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</si>
  <si>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</si>
  <si>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</si>
  <si>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</si>
  <si>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</si>
  <si>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</si>
  <si>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</si>
  <si>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</si>
  <si>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</si>
  <si>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</si>
  <si>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</si>
  <si>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</si>
  <si>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</si>
  <si>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</si>
  <si>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</si>
  <si>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</si>
  <si>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</si>
  <si>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</si>
  <si>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</si>
  <si>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</si>
  <si>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</si>
  <si>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</si>
  <si>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</si>
  <si>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</si>
  <si>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</si>
  <si>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</si>
  <si>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</si>
  <si>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</si>
  <si>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</si>
  <si>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</si>
  <si>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</si>
  <si>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</si>
  <si>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</si>
  <si>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</si>
  <si>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</si>
  <si>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</si>
  <si>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</si>
  <si>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</si>
  <si>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</si>
  <si>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</si>
  <si>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</si>
  <si>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</si>
  <si>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</si>
  <si>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</si>
  <si>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</si>
  <si>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</si>
  <si>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</si>
  <si>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</si>
  <si>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</si>
  <si>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</si>
  <si>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</si>
  <si>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</si>
  <si>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</si>
  <si>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</si>
  <si>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</si>
  <si>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</si>
  <si>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</si>
  <si>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</si>
  <si>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</si>
  <si>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</si>
  <si>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</si>
  <si>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</si>
  <si>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</si>
  <si>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</si>
  <si>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</si>
  <si>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</si>
  <si>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</si>
  <si>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</si>
  <si>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</si>
  <si>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</si>
  <si>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</si>
  <si>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</si>
  <si>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</si>
  <si>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</si>
  <si>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</si>
  <si>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</si>
  <si>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</si>
  <si>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</si>
  <si>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</si>
  <si>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</si>
  <si>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</si>
  <si>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</si>
  <si>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</si>
  <si>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</si>
  <si>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</si>
  <si>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</si>
  <si>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</si>
  <si>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</si>
  <si>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</si>
  <si>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</si>
  <si>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</si>
  <si>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</si>
  <si>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</si>
  <si>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</si>
  <si>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</si>
  <si>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</si>
  <si>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</si>
  <si>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</si>
  <si>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</si>
  <si>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</si>
  <si>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</si>
  <si>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</si>
  <si>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</si>
  <si>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</si>
  <si>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</si>
  <si>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</si>
  <si>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</si>
  <si>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</si>
  <si>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</si>
  <si>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</si>
  <si>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</si>
  <si>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</si>
  <si>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</si>
  <si>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</si>
  <si>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</si>
  <si>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</si>
  <si>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</si>
  <si>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</si>
  <si>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</si>
  <si>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</si>
  <si>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</si>
  <si>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</si>
  <si>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</si>
  <si>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</si>
  <si>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</si>
  <si>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</si>
  <si>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</si>
  <si>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</si>
  <si>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</si>
  <si>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</si>
  <si>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</si>
  <si>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</si>
  <si>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</si>
  <si>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</si>
  <si>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</si>
  <si>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</si>
  <si>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</si>
  <si>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</si>
  <si>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</si>
  <si>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</si>
  <si>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</si>
  <si>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</si>
  <si>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</si>
  <si>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</si>
  <si>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</si>
  <si>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</si>
  <si>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</si>
  <si>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</si>
  <si>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</si>
  <si>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</si>
  <si>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</si>
  <si>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</si>
  <si>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</si>
  <si>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</si>
  <si>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</si>
  <si>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</si>
  <si>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</si>
  <si>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</si>
  <si>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</si>
  <si>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</si>
  <si>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</si>
  <si>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</si>
  <si>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</si>
  <si>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</si>
  <si>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</si>
  <si>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</si>
  <si>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</si>
  <si>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</si>
  <si>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</si>
  <si>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</si>
  <si>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</si>
  <si>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</si>
  <si>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</si>
  <si>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</si>
  <si>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</si>
  <si>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</si>
  <si>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</si>
  <si>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</si>
  <si>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</si>
  <si>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</si>
  <si>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</si>
  <si>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</si>
  <si>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</si>
  <si>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</si>
  <si>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</si>
  <si>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</si>
  <si>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</si>
  <si>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</si>
  <si>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</si>
  <si>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</si>
  <si>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</si>
  <si>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</si>
  <si>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</si>
  <si>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</si>
  <si>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</si>
  <si>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</si>
  <si>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</si>
  <si>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</si>
  <si>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</si>
  <si>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</si>
  <si>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</si>
  <si>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</si>
  <si>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</si>
  <si>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</si>
  <si>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</si>
  <si>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</si>
  <si>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</si>
  <si>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</si>
  <si>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</si>
  <si>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</si>
  <si>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</si>
  <si>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</si>
  <si>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</si>
  <si>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</si>
  <si>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</si>
  <si>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</si>
  <si>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</si>
  <si>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</si>
  <si>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</si>
  <si>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</si>
  <si>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</si>
  <si>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</si>
  <si>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</si>
  <si>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</si>
  <si>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</si>
  <si>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</si>
  <si>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</si>
  <si>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</si>
  <si>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</si>
  <si>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</si>
  <si>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</si>
  <si>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</si>
  <si>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</si>
  <si>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</si>
  <si>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</si>
  <si>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</si>
  <si>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</si>
  <si>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</si>
  <si>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</si>
  <si>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</si>
  <si>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</si>
  <si>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</si>
  <si>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</si>
  <si>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</si>
  <si>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</si>
  <si>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</si>
  <si>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</si>
  <si>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</si>
  <si>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</si>
  <si>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</si>
  <si>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</si>
  <si>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</si>
  <si>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</si>
  <si>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</si>
  <si>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</si>
  <si>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</si>
  <si>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</si>
  <si>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</si>
  <si>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</si>
  <si>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</si>
  <si>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</si>
  <si>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</si>
  <si>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</si>
  <si>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</si>
  <si>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</si>
  <si>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</si>
  <si>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</si>
  <si>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</si>
  <si>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</si>
  <si>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</si>
  <si>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</si>
  <si>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</si>
  <si>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</si>
  <si>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</si>
  <si>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</si>
  <si>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</si>
  <si>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</si>
  <si>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</si>
  <si>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</si>
  <si>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</si>
  <si>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</si>
  <si>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</si>
  <si>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</si>
  <si>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</si>
  <si>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</si>
  <si>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</si>
  <si>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</si>
  <si>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</si>
  <si>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</si>
  <si>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</si>
  <si>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</si>
  <si>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</si>
  <si>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</si>
  <si>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</si>
  <si>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</si>
  <si>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</si>
  <si>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</si>
  <si>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</si>
  <si>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</si>
  <si>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</si>
  <si>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</si>
  <si>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</si>
  <si>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</si>
  <si>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</si>
  <si>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</si>
  <si>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</si>
  <si>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</si>
  <si>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</si>
  <si>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</si>
  <si>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</si>
  <si>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</si>
  <si>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</si>
  <si>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</si>
  <si>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</si>
  <si>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</si>
  <si>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</si>
  <si>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</si>
  <si>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</si>
  <si>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</si>
  <si>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</si>
  <si>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</si>
  <si>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</si>
  <si>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</si>
  <si>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</si>
  <si>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</si>
  <si>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</si>
  <si>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</si>
  <si>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</si>
  <si>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</si>
  <si>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</si>
  <si>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</si>
  <si>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</si>
  <si>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</si>
  <si>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</si>
  <si>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</si>
  <si>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</si>
  <si>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</si>
  <si>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</si>
  <si>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</si>
  <si>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</si>
  <si>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</si>
  <si>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</si>
  <si>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</si>
  <si>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</si>
  <si>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</si>
  <si>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</si>
  <si>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</si>
  <si>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</si>
  <si>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</si>
  <si>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</si>
  <si>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</si>
  <si>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</si>
  <si>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</si>
  <si>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</si>
  <si>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</si>
  <si>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</si>
  <si>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</si>
  <si>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</si>
  <si>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</si>
  <si>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</si>
  <si>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</si>
  <si>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</si>
  <si>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</si>
  <si>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</si>
  <si>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</si>
  <si>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</si>
  <si>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</si>
  <si>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</si>
  <si>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</si>
  <si>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</si>
  <si>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</si>
  <si>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</si>
  <si>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</si>
  <si>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</si>
  <si>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</si>
  <si>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</si>
  <si>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</si>
  <si>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</si>
  <si>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</si>
  <si>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</si>
  <si>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</si>
  <si>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</si>
  <si>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</si>
  <si>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</si>
  <si>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</si>
  <si>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</si>
  <si>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</si>
  <si>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</si>
  <si>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</si>
  <si>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</si>
  <si>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</si>
  <si>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</si>
  <si>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</si>
  <si>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</si>
  <si>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</si>
  <si>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</si>
  <si>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</si>
  <si>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</si>
  <si>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</si>
  <si>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</si>
  <si>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</si>
  <si>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</si>
  <si>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</si>
  <si>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</si>
  <si>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</si>
  <si>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</si>
  <si>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</si>
  <si>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</si>
  <si>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</si>
  <si>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</si>
  <si>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</si>
  <si>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</si>
  <si>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</si>
  <si>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</si>
  <si>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</si>
  <si>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</si>
  <si>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</si>
  <si>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</si>
  <si>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</si>
  <si>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</si>
  <si>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</si>
  <si>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</si>
  <si>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</si>
  <si>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</si>
  <si>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</si>
  <si>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</si>
  <si>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</si>
  <si>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</si>
  <si>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</si>
  <si>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</si>
  <si>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</si>
  <si>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</si>
  <si>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</si>
  <si>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</si>
  <si>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</si>
  <si>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</si>
  <si>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</si>
  <si>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</si>
  <si>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</si>
  <si>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</si>
  <si>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</si>
  <si>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</si>
  <si>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</si>
  <si>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</si>
  <si>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</si>
  <si>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</si>
  <si>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</si>
  <si>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</si>
  <si>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</si>
  <si>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</si>
  <si>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</si>
  <si>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</si>
  <si>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</si>
  <si>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</si>
  <si>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</si>
  <si>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</si>
  <si>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</si>
  <si>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</si>
  <si>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</si>
  <si>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</si>
  <si>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</si>
  <si>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</si>
  <si>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</si>
  <si>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</si>
  <si>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</si>
  <si>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</si>
  <si>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</si>
  <si>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</si>
  <si>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</si>
  <si>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</si>
  <si>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</si>
  <si>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</si>
  <si>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</si>
  <si>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</si>
  <si>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</si>
  <si>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</si>
  <si>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</si>
  <si>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</si>
  <si>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</si>
  <si>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</si>
  <si>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</si>
  <si>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</si>
  <si>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</si>
  <si>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</si>
  <si>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</si>
  <si>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</si>
  <si>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</si>
  <si>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</si>
  <si>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</si>
  <si>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</si>
  <si>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</si>
  <si>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</si>
  <si>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</si>
  <si>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</si>
  <si>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</si>
  <si>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</si>
  <si>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</si>
  <si>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</si>
  <si>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</si>
  <si>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</si>
  <si>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</si>
  <si>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</si>
  <si>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</si>
  <si>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</si>
  <si>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</si>
  <si>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</si>
  <si>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</si>
  <si>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</si>
  <si>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</si>
  <si>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</si>
  <si>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</si>
  <si>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</si>
  <si>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</si>
  <si>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</si>
  <si>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</si>
  <si>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</si>
  <si>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</si>
  <si>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</si>
  <si>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</si>
  <si>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</si>
  <si>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</si>
  <si>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</si>
  <si>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</si>
  <si>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</si>
  <si>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</si>
  <si>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</si>
  <si>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</si>
  <si>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</si>
  <si>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</si>
  <si>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</si>
  <si>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</si>
  <si>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</si>
  <si>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</si>
  <si>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</si>
  <si>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</si>
  <si>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</si>
  <si>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</si>
  <si>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</si>
  <si>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</si>
  <si>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</si>
  <si>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</si>
  <si>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</si>
  <si>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</si>
  <si>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</si>
  <si>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</si>
  <si>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</si>
  <si>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</si>
  <si>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</si>
  <si>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</si>
  <si>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</si>
  <si>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</si>
  <si>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</si>
  <si>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</si>
  <si>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</si>
  <si>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</si>
  <si>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</si>
  <si>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</si>
  <si>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</si>
  <si>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</si>
  <si>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</si>
  <si>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</si>
  <si>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</si>
  <si>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</si>
  <si>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</si>
  <si>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</si>
  <si>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</si>
  <si>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</si>
  <si>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</si>
  <si>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</si>
  <si>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</si>
  <si>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</si>
  <si>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</si>
  <si>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</si>
  <si>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</si>
  <si>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</si>
  <si>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</si>
  <si>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</si>
  <si>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</si>
  <si>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</si>
  <si>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</si>
  <si>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</si>
  <si>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</si>
  <si>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</si>
  <si>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</si>
  <si>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</si>
  <si>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</si>
  <si>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</si>
  <si>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</si>
  <si>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</si>
  <si>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</si>
  <si>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</si>
  <si>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</si>
  <si>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</si>
  <si>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</si>
  <si>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</si>
  <si>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</si>
  <si>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</si>
  <si>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</si>
  <si>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</si>
  <si>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</si>
  <si>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</si>
  <si>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</si>
  <si>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</si>
  <si>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</si>
  <si>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</si>
  <si>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</si>
  <si>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</si>
  <si>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</si>
  <si>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</si>
  <si>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</si>
  <si>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</si>
  <si>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</si>
  <si>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</si>
  <si>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</si>
  <si>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</si>
  <si>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</si>
  <si>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</si>
  <si>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</si>
  <si>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</si>
  <si>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</si>
  <si>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</si>
  <si>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</si>
  <si>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</si>
  <si>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</si>
  <si>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</si>
  <si>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</si>
  <si>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</si>
  <si>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</si>
  <si>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</si>
  <si>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</si>
  <si>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</si>
  <si>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</si>
  <si>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</si>
  <si>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</si>
  <si>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</si>
  <si>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</si>
  <si>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</si>
  <si>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</si>
  <si>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</si>
  <si>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</si>
  <si>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</si>
  <si>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</si>
  <si>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</si>
  <si>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</si>
  <si>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</si>
  <si>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</si>
  <si>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</si>
  <si>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</si>
  <si>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</si>
  <si>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</si>
  <si>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</si>
  <si>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</si>
  <si>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</si>
  <si>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</si>
  <si>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</si>
  <si>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</si>
  <si>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</si>
  <si>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</si>
  <si>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</si>
  <si>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</si>
  <si>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</si>
  <si>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</si>
  <si>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</si>
  <si>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</si>
  <si>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</si>
  <si>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</si>
  <si>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</si>
  <si>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</si>
  <si>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</si>
  <si>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</si>
  <si>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</si>
  <si>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</si>
  <si>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</si>
  <si>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</si>
  <si>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</si>
  <si>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</si>
  <si>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</si>
  <si>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</si>
  <si>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</si>
  <si>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</si>
  <si>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</si>
  <si>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</si>
  <si>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</si>
  <si>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</si>
  <si>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</si>
  <si>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</si>
  <si>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</si>
  <si>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</si>
  <si>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</si>
  <si>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</si>
  <si>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</si>
  <si>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</si>
  <si>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</si>
  <si>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</si>
  <si>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</si>
  <si>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</si>
  <si>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</si>
  <si>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</si>
  <si>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</si>
  <si>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</si>
  <si>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</si>
  <si>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</si>
  <si>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</si>
  <si>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</si>
  <si>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</si>
  <si>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</si>
  <si>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</si>
  <si>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</si>
  <si>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</si>
  <si>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</si>
  <si>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</si>
  <si>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</si>
  <si>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</si>
  <si>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</si>
  <si>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</si>
  <si>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</si>
  <si>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</si>
  <si>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</si>
  <si>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</si>
  <si>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</si>
  <si>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</si>
  <si>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</si>
  <si>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</si>
  <si>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</si>
  <si>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</si>
  <si>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</si>
  <si>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</si>
  <si>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</si>
  <si>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</si>
  <si>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</si>
  <si>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</si>
  <si>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</si>
  <si>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</si>
  <si>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</si>
  <si>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</si>
  <si>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</si>
  <si>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</si>
  <si>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</si>
  <si>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</si>
  <si>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</si>
  <si>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</si>
  <si>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</si>
  <si>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</si>
  <si>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</si>
  <si>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</si>
  <si>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</si>
  <si>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</si>
  <si>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</si>
  <si>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</si>
  <si>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</si>
  <si>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</si>
  <si>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</si>
  <si>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</si>
  <si>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</si>
  <si>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</si>
  <si>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</si>
  <si>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</si>
  <si>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</si>
  <si>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</si>
  <si>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</si>
  <si>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</si>
  <si>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</si>
  <si>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</si>
  <si>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</si>
  <si>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</si>
  <si>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</si>
  <si>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</si>
  <si>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</si>
  <si>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</si>
  <si>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</si>
  <si>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</si>
  <si>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</si>
  <si>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</si>
  <si>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</si>
  <si>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</si>
  <si>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</si>
  <si>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</si>
  <si>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</si>
  <si>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</si>
  <si>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</si>
  <si>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</si>
  <si>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</si>
  <si>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</si>
  <si>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</si>
  <si>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</si>
  <si>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</si>
  <si>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</si>
  <si>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</si>
  <si>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</si>
  <si>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</si>
  <si>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</si>
  <si>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</si>
  <si>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</si>
  <si>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</si>
  <si>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</si>
  <si>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</si>
  <si>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</si>
  <si>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</si>
  <si>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</si>
  <si>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</si>
  <si>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</si>
  <si>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</si>
  <si>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</si>
  <si>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</si>
  <si>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</si>
  <si>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</si>
  <si>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</si>
  <si>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</si>
  <si>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</si>
  <si>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</si>
  <si>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</si>
  <si>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</si>
  <si>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</si>
  <si>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</si>
  <si>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</si>
  <si>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</si>
  <si>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</si>
  <si>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</si>
  <si>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</si>
  <si>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</si>
  <si>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</si>
  <si>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</si>
  <si>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</si>
  <si>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</si>
  <si>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</si>
  <si>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</si>
  <si>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</si>
  <si>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</si>
  <si>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</si>
  <si>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</si>
  <si>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</si>
  <si>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</si>
  <si>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</si>
  <si>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</si>
  <si>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</si>
  <si>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</si>
  <si>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</si>
  <si>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</si>
  <si>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</si>
  <si>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</si>
  <si>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</si>
  <si>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</si>
  <si>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</si>
  <si>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</si>
  <si>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</si>
  <si>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</si>
  <si>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</si>
  <si>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</si>
  <si>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</si>
  <si>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</si>
  <si>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</si>
  <si>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</si>
  <si>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</si>
  <si>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</si>
  <si>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</si>
  <si>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</si>
  <si>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</si>
  <si>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</si>
  <si>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</si>
  <si>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</si>
  <si>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</si>
  <si>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</si>
  <si>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</si>
  <si>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</si>
  <si>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</si>
  <si>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</si>
  <si>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</si>
  <si>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</si>
  <si>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</si>
  <si>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</si>
  <si>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</si>
  <si>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</si>
  <si>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</si>
  <si>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</si>
  <si>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</si>
  <si>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</si>
  <si>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</si>
  <si>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</si>
  <si>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</si>
  <si>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</si>
  <si>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</si>
  <si>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</si>
  <si>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</si>
  <si>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</si>
  <si>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</si>
  <si>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</si>
  <si>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</si>
  <si>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</si>
  <si>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</si>
  <si>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</si>
  <si>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</si>
  <si>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</si>
  <si>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</si>
  <si>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</si>
  <si>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</si>
  <si>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</si>
  <si>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</si>
  <si>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</si>
  <si>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</si>
  <si>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</si>
  <si>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</si>
  <si>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</si>
  <si>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</si>
  <si>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</si>
  <si>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</si>
  <si>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</si>
  <si>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</si>
  <si>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</si>
  <si>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</si>
  <si>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</si>
  <si>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</si>
  <si>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</si>
  <si>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</si>
  <si>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</si>
  <si>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</si>
  <si>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</si>
  <si>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</si>
  <si>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</si>
  <si>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</si>
  <si>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</si>
  <si>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</si>
  <si>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</si>
  <si>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</si>
  <si>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</si>
  <si>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</si>
  <si>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</si>
  <si>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</si>
  <si>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</si>
  <si>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</si>
  <si>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</si>
  <si>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</si>
  <si>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</si>
  <si>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</si>
  <si>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</si>
  <si>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</si>
  <si>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</si>
  <si>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</si>
  <si>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</si>
  <si>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</si>
  <si>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</si>
  <si>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</si>
  <si>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</si>
  <si>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</si>
  <si>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</si>
  <si>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</si>
  <si>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</si>
  <si>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</si>
  <si>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</si>
  <si>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</si>
  <si>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</si>
  <si>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</si>
  <si>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</si>
  <si>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</si>
  <si>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</si>
  <si>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</si>
  <si>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</si>
  <si>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</si>
  <si>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</si>
  <si>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</si>
  <si>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</si>
  <si>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</si>
  <si>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</si>
  <si>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</si>
  <si>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</si>
  <si>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</si>
  <si>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</si>
  <si>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</si>
  <si>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</si>
  <si>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</si>
  <si>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</si>
  <si>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</si>
  <si>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</si>
  <si>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</si>
  <si>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</si>
  <si>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</si>
  <si>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</si>
  <si>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</si>
  <si>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</si>
  <si>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</si>
  <si>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</si>
  <si>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</si>
  <si>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</si>
  <si>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</si>
  <si>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</si>
  <si>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</si>
  <si>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</si>
  <si>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</si>
  <si>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</si>
  <si>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</si>
  <si>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</si>
  <si>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</si>
  <si>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</si>
  <si>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</si>
  <si>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</si>
  <si>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</si>
  <si>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</si>
  <si>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</si>
  <si>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</si>
  <si>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</si>
  <si>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</si>
  <si>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</si>
  <si>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</si>
  <si>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</si>
  <si>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</si>
  <si>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</si>
  <si>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</si>
  <si>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</si>
  <si>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</si>
  <si>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</si>
  <si>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</si>
  <si>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</si>
  <si>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</si>
  <si>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</si>
  <si>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</si>
  <si>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</si>
  <si>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</si>
  <si>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</si>
  <si>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</si>
  <si>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</si>
  <si>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</si>
  <si>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</si>
  <si>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</si>
  <si>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</si>
  <si>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</si>
  <si>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</si>
  <si>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</si>
  <si>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</si>
  <si>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</si>
  <si>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</si>
  <si>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</si>
  <si>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</si>
  <si>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</si>
  <si>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</si>
  <si>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</si>
  <si>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</si>
  <si>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</si>
  <si>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</si>
  <si>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</si>
  <si>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</si>
  <si>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</si>
  <si>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</si>
  <si>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</si>
  <si>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</si>
  <si>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</si>
  <si>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</si>
  <si>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</si>
  <si>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</si>
  <si>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</si>
  <si>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</si>
  <si>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</si>
  <si>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</si>
  <si>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</si>
  <si>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</si>
  <si>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</si>
  <si>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</si>
  <si>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</si>
  <si>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</si>
  <si>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</si>
  <si>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</si>
  <si>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</si>
  <si>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</si>
  <si>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</si>
  <si>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</si>
  <si>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</si>
  <si>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</si>
  <si>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</si>
  <si>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</si>
  <si>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</si>
  <si>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</si>
  <si>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</si>
  <si>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</si>
  <si>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</si>
  <si>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</si>
  <si>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</si>
  <si>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</si>
  <si>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</si>
  <si>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</si>
  <si>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</si>
  <si>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</si>
  <si>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</si>
  <si>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</si>
  <si>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</si>
  <si>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</si>
  <si>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</si>
  <si>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</si>
  <si>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</si>
  <si>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</si>
  <si>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</si>
  <si>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</si>
  <si>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</si>
  <si>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</si>
  <si>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</si>
  <si>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</si>
  <si>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</si>
  <si>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</si>
  <si>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</si>
  <si>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</si>
  <si>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</si>
  <si>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</si>
  <si>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</si>
  <si>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</si>
  <si>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</si>
  <si>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</si>
  <si>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</si>
  <si>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</si>
  <si>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</si>
  <si>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</si>
  <si>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</si>
  <si>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</si>
  <si>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</si>
  <si>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</si>
  <si>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</si>
  <si>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</si>
  <si>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</si>
  <si>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</si>
  <si>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</si>
  <si>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</si>
  <si>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</si>
  <si>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</si>
  <si>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</si>
  <si>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</si>
  <si>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</si>
  <si>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</si>
  <si>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</si>
  <si>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</si>
  <si>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</si>
  <si>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</si>
  <si>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</si>
  <si>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</si>
  <si>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</si>
  <si>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</si>
  <si>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</si>
  <si>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</si>
  <si>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</si>
  <si>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</si>
  <si>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</si>
  <si>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</si>
  <si>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</si>
  <si>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</si>
  <si>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</si>
  <si>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</si>
  <si>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</si>
  <si>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</si>
  <si>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</si>
  <si>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</si>
  <si>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</si>
  <si>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</si>
  <si>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</si>
  <si>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</si>
  <si>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</si>
  <si>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</si>
  <si>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</si>
  <si>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</si>
  <si>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</si>
  <si>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</si>
  <si>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</si>
  <si>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</si>
  <si>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</si>
  <si>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</si>
  <si>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</si>
  <si>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</si>
  <si>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</si>
  <si>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</si>
  <si>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</si>
  <si>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</si>
  <si>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</si>
  <si>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</si>
  <si>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</si>
  <si>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</si>
  <si>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</si>
  <si>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</si>
  <si>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</si>
  <si>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</si>
  <si>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</si>
  <si>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</si>
  <si>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</si>
  <si>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</si>
  <si>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</si>
  <si>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</si>
  <si>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</si>
  <si>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</si>
  <si>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</si>
  <si>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</si>
  <si>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</si>
  <si>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</si>
  <si>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</si>
  <si>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</si>
  <si>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</si>
  <si>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</si>
  <si>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</si>
  <si>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</si>
  <si>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</si>
  <si>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</si>
  <si>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</si>
  <si>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</si>
  <si>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</si>
  <si>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</si>
  <si>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</si>
  <si>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</si>
  <si>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</si>
  <si>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</si>
  <si>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</si>
  <si>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</si>
  <si>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</si>
  <si>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</si>
  <si>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</si>
  <si>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</si>
  <si>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</si>
  <si>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</si>
  <si>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</si>
  <si>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</si>
  <si>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</si>
  <si>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</si>
  <si>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</si>
  <si>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</si>
  <si>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</si>
  <si>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</si>
  <si>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</si>
  <si>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</si>
  <si>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</si>
  <si>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</si>
  <si>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</si>
  <si>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</si>
  <si>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</si>
  <si>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</si>
  <si>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</si>
  <si>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</si>
  <si>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</si>
  <si>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</si>
  <si>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</si>
  <si>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</si>
  <si>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</si>
  <si>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</si>
  <si>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</si>
  <si>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</si>
  <si>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</si>
  <si>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</si>
  <si>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</si>
  <si>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</si>
  <si>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</si>
  <si>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</si>
  <si>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</si>
  <si>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</si>
  <si>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</si>
  <si>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</si>
  <si>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</si>
  <si>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</si>
  <si>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</si>
  <si>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</si>
  <si>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</si>
  <si>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</si>
  <si>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</si>
  <si>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</si>
  <si>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</si>
  <si>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</si>
  <si>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</si>
  <si>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</si>
  <si>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</si>
  <si>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</si>
  <si>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</si>
  <si>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</si>
  <si>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</si>
  <si>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</si>
  <si>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</si>
  <si>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</si>
  <si>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</si>
  <si>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</si>
  <si>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</si>
  <si>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</si>
  <si>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</si>
  <si>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</si>
  <si>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</si>
  <si>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</si>
  <si>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</si>
  <si>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</si>
  <si>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</si>
  <si>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</si>
  <si>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</si>
  <si>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</si>
  <si>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</si>
  <si>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</si>
  <si>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</si>
  <si>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</si>
  <si>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</si>
  <si>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</si>
  <si>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</si>
  <si>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</si>
  <si>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</si>
  <si>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</si>
  <si>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</si>
  <si>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</si>
  <si>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</si>
  <si>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</si>
  <si>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</si>
  <si>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</si>
  <si>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</si>
  <si>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</si>
  <si>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</si>
  <si>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</si>
  <si>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</si>
  <si>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</si>
  <si>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</si>
  <si>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</si>
  <si>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</si>
  <si>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</si>
  <si>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</si>
  <si>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</si>
  <si>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</si>
  <si>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</si>
  <si>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</si>
  <si>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</si>
  <si>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</si>
  <si>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</si>
  <si>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</si>
  <si>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</si>
  <si>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</si>
  <si>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</si>
  <si>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</si>
  <si>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</si>
  <si>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</si>
  <si>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</si>
  <si>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</si>
  <si>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</si>
  <si>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</si>
  <si>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</si>
  <si>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</si>
  <si>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</si>
  <si>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</si>
  <si>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</si>
  <si>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</si>
  <si>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</si>
  <si>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</si>
  <si>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</si>
  <si>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</si>
  <si>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</si>
  <si>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</si>
  <si>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</si>
  <si>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</si>
  <si>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</si>
  <si>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</si>
  <si>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</si>
  <si>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</si>
  <si>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</si>
  <si>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</si>
  <si>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</si>
  <si>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</si>
  <si>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</si>
  <si>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</si>
  <si>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</si>
  <si>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</si>
  <si>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</si>
  <si>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</si>
  <si>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</si>
  <si>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</si>
  <si>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</si>
  <si>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</si>
  <si>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</si>
  <si>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</si>
  <si>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</si>
  <si>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</si>
  <si>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</si>
  <si>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</si>
  <si>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</si>
  <si>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</si>
  <si>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</si>
  <si>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</si>
  <si>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</si>
  <si>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</si>
  <si>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</si>
  <si>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</si>
  <si>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</si>
  <si>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</si>
  <si>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</si>
  <si>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</si>
  <si>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</si>
  <si>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</si>
  <si>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</si>
  <si>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</si>
  <si>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</si>
  <si>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</si>
  <si>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</si>
  <si>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</si>
  <si>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</si>
  <si>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</si>
  <si>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</si>
  <si>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</si>
  <si>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</si>
  <si>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</si>
  <si>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</si>
  <si>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</si>
  <si>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</si>
  <si>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</si>
  <si>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</si>
  <si>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</si>
  <si>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</si>
  <si>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</si>
  <si>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</si>
  <si>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</si>
  <si>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</si>
  <si>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</si>
  <si>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</si>
  <si>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</si>
  <si>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</si>
  <si>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</si>
  <si>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</si>
  <si>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</si>
  <si>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</si>
  <si>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</si>
  <si>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</si>
  <si>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</si>
  <si>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</si>
  <si>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</si>
  <si>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</si>
  <si>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</si>
  <si>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</si>
  <si>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</si>
  <si>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</si>
  <si>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</si>
  <si>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</si>
  <si>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</si>
  <si>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</si>
  <si>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</si>
  <si>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</si>
  <si>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</si>
  <si>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</si>
  <si>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</si>
  <si>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</si>
  <si>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</si>
  <si>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</si>
  <si>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</si>
  <si>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</si>
  <si>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</si>
  <si>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</si>
  <si>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</si>
  <si>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</si>
  <si>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</si>
  <si>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</si>
  <si>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</si>
  <si>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</si>
  <si>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</si>
  <si>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</si>
  <si>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</si>
  <si>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</si>
  <si>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</si>
  <si>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</si>
  <si>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</si>
  <si>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</si>
  <si>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</si>
  <si>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</si>
  <si>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</si>
  <si>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</si>
  <si>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</si>
  <si>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</si>
  <si>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</si>
  <si>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</si>
  <si>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</si>
  <si>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</si>
  <si>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</si>
  <si>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</si>
  <si>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</si>
  <si>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</si>
  <si>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</si>
  <si>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</si>
  <si>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</si>
  <si>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</si>
  <si>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</si>
  <si>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</si>
  <si>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</si>
  <si>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</si>
  <si>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</si>
  <si>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</si>
  <si>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</si>
  <si>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</si>
  <si>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</si>
  <si>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</si>
  <si>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</si>
  <si>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</si>
  <si>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</si>
  <si>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</si>
  <si>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</si>
  <si>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</si>
  <si>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</si>
  <si>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</si>
  <si>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</si>
  <si>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</si>
  <si>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</si>
  <si>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</si>
  <si>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</si>
  <si>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</si>
  <si>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</si>
  <si>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</si>
  <si>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</si>
  <si>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</si>
  <si>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</si>
  <si>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</si>
  <si>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</si>
  <si>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</si>
  <si>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</si>
  <si>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</si>
  <si>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</si>
  <si>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</si>
  <si>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</si>
  <si>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</si>
  <si>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</si>
  <si>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</si>
  <si>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</si>
  <si>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</si>
  <si>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</si>
  <si>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</si>
  <si>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</si>
  <si>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</si>
  <si>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</si>
  <si>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</si>
  <si>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</si>
  <si>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</si>
  <si>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</si>
  <si>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</si>
  <si>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</si>
  <si>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</si>
  <si>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</si>
  <si>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</si>
  <si>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</si>
  <si>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</si>
  <si>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</si>
  <si>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</si>
  <si>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</si>
  <si>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</si>
  <si>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</si>
  <si>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</si>
  <si>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</si>
  <si>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</si>
  <si>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</si>
  <si>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</si>
  <si>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</si>
  <si>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</si>
  <si>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</si>
  <si>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</si>
  <si>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</si>
  <si>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</si>
  <si>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</si>
  <si>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</si>
  <si>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</si>
  <si>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</si>
  <si>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</si>
  <si>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</si>
  <si>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</si>
  <si>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</si>
  <si>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</si>
  <si>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</si>
  <si>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</si>
  <si>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</si>
  <si>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</si>
  <si>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</si>
  <si>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</si>
  <si>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</si>
  <si>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</si>
  <si>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</si>
  <si>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</si>
  <si>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</si>
  <si>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</si>
  <si>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</si>
  <si>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</si>
  <si>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</si>
  <si>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</si>
  <si>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</si>
  <si>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</si>
  <si>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</si>
  <si>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</si>
  <si>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</si>
  <si>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</si>
  <si>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</si>
  <si>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</si>
  <si>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</si>
  <si>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</si>
  <si>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</si>
  <si>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</si>
  <si>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</si>
  <si>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</si>
  <si>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</si>
  <si>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</si>
  <si>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</si>
  <si>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</si>
  <si>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</si>
  <si>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</si>
  <si>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</si>
  <si>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</si>
  <si>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</si>
  <si>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</si>
  <si>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</si>
  <si>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</si>
  <si>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</si>
  <si>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</si>
  <si>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</si>
  <si>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</si>
  <si>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</si>
  <si>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</si>
  <si>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</si>
  <si>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</si>
  <si>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</si>
  <si>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</si>
  <si>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</si>
  <si>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</si>
  <si>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</si>
  <si>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</si>
  <si>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</si>
  <si>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</si>
  <si>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</si>
  <si>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</si>
  <si>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</si>
  <si>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</si>
  <si>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</si>
  <si>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</si>
  <si>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</si>
  <si>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</si>
  <si>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</si>
  <si>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</si>
  <si>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</si>
  <si>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</si>
  <si>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</si>
  <si>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</si>
  <si>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</si>
  <si>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</si>
  <si>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</si>
  <si>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</si>
  <si>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</si>
  <si>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</si>
  <si>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</si>
  <si>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</si>
  <si>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</si>
  <si>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</si>
  <si>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</si>
  <si>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</si>
  <si>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</si>
  <si>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</si>
  <si>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</si>
  <si>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</si>
  <si>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</si>
  <si>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</si>
  <si>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</si>
  <si>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</si>
  <si>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</si>
  <si>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</si>
  <si>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</si>
  <si>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</si>
  <si>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</si>
  <si>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</si>
  <si>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</si>
  <si>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</si>
  <si>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</si>
  <si>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</si>
  <si>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</si>
  <si>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</si>
  <si>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</si>
  <si>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</si>
  <si>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</si>
  <si>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</si>
  <si>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</si>
  <si>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</si>
  <si>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</si>
  <si>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</si>
  <si>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</si>
  <si>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</si>
  <si>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</si>
  <si>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</si>
  <si>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</si>
  <si>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</si>
  <si>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</si>
  <si>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</si>
  <si>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</si>
  <si>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</si>
  <si>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</si>
  <si>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</si>
  <si>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</si>
  <si>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</si>
  <si>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</si>
  <si>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</si>
  <si>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</si>
  <si>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</si>
  <si>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</si>
  <si>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</si>
  <si>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</si>
  <si>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</si>
  <si>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</si>
  <si>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</si>
  <si>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</si>
  <si>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</si>
  <si>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</si>
  <si>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</si>
  <si>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</si>
  <si>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</si>
  <si>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</si>
  <si>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</si>
  <si>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</si>
  <si>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</si>
  <si>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</si>
  <si>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</si>
  <si>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</si>
  <si>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</si>
  <si>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</si>
  <si>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</si>
  <si>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</si>
  <si>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</si>
  <si>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</si>
  <si>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</si>
  <si>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</si>
  <si>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</si>
  <si>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</si>
  <si>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</si>
  <si>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</si>
  <si>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</si>
  <si>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</si>
  <si>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</si>
  <si>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</si>
  <si>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</si>
  <si>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</si>
  <si>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</si>
  <si>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</si>
  <si>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</si>
  <si>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</si>
  <si>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</si>
  <si>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</si>
  <si>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</si>
  <si>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</si>
  <si>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</si>
  <si>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</si>
  <si>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</si>
  <si>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</si>
  <si>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</si>
  <si>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</si>
  <si>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</si>
  <si>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</si>
  <si>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</si>
  <si>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</si>
  <si>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</si>
  <si>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</si>
  <si>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</si>
  <si>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</si>
  <si>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</si>
  <si>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</si>
  <si>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</si>
  <si>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</si>
  <si>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</si>
  <si>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</si>
  <si>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</si>
  <si>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</si>
  <si>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</si>
  <si>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</si>
  <si>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</si>
  <si>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</si>
  <si>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</si>
  <si>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</si>
  <si>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</si>
  <si>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</si>
  <si>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</si>
  <si>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</si>
  <si>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</si>
  <si>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</si>
  <si>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</si>
  <si>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</si>
  <si>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</si>
  <si>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</si>
  <si>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</si>
  <si>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</si>
  <si>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</si>
  <si>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</si>
  <si>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</si>
  <si>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</si>
  <si>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</si>
  <si>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</si>
  <si>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</si>
  <si>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</si>
  <si>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</si>
  <si>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</si>
  <si>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</si>
  <si>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</si>
  <si>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</si>
  <si>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</si>
  <si>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</si>
  <si>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</si>
  <si>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</si>
  <si>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</si>
  <si>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</si>
  <si>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</si>
  <si>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</si>
  <si>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</si>
  <si>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</si>
  <si>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</si>
  <si>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</si>
  <si>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</si>
  <si>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</si>
  <si>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</si>
  <si>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</si>
  <si>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</si>
  <si>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</si>
  <si>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</si>
  <si>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</si>
  <si>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</si>
  <si>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</si>
  <si>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</si>
  <si>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</si>
  <si>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</si>
  <si>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</si>
  <si>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</si>
  <si>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</si>
  <si>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</si>
  <si>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</si>
  <si>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</si>
  <si>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</si>
  <si>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</si>
  <si>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</si>
  <si>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</si>
  <si>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</si>
  <si>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</si>
  <si>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</si>
  <si>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</si>
  <si>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</si>
  <si>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</si>
  <si>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</si>
  <si>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</si>
  <si>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</si>
  <si>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</si>
  <si>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</si>
  <si>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</si>
  <si>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</si>
  <si>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</si>
  <si>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</si>
  <si>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</si>
  <si>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</si>
  <si>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</si>
  <si>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</si>
  <si>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</si>
  <si>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</si>
  <si>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</si>
  <si>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</si>
  <si>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</si>
  <si>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</si>
  <si>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</si>
  <si>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</si>
  <si>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</si>
  <si>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</si>
  <si>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</si>
  <si>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</si>
  <si>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</si>
  <si>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</si>
  <si>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</si>
  <si>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</si>
  <si>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</si>
  <si>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</si>
  <si>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</si>
  <si>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</si>
  <si>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</si>
  <si>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</si>
  <si>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</si>
  <si>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</si>
  <si>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</si>
  <si>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</si>
  <si>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</si>
  <si>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</si>
  <si>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</si>
  <si>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</si>
  <si>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</si>
  <si>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</si>
  <si>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</si>
  <si>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</si>
  <si>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</si>
  <si>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</si>
  <si>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</si>
  <si>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</si>
  <si>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</si>
  <si>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</si>
  <si>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</si>
  <si>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</si>
  <si>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</si>
  <si>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</si>
  <si>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</si>
  <si>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</si>
  <si>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</si>
  <si>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</si>
  <si>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</si>
  <si>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</si>
  <si>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</si>
  <si>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</si>
  <si>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</si>
  <si>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</si>
  <si>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</si>
  <si>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</si>
  <si>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</si>
  <si>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</si>
  <si>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</si>
  <si>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</si>
  <si>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</si>
  <si>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</si>
  <si>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</si>
  <si>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</si>
  <si>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</si>
  <si>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</si>
  <si>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</si>
  <si>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</si>
  <si>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</si>
  <si>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</si>
  <si>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</si>
  <si>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</si>
  <si>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</si>
  <si>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</si>
  <si>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</si>
  <si>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</si>
  <si>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</si>
  <si>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</si>
  <si>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</si>
  <si>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</si>
  <si>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</si>
  <si>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</si>
  <si>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</si>
  <si>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</si>
  <si>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</si>
  <si>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</si>
  <si>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</si>
  <si>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</si>
  <si>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</si>
  <si>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</si>
  <si>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</si>
  <si>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</si>
  <si>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</si>
  <si>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</si>
  <si>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</si>
  <si>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</si>
  <si>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</si>
  <si>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</si>
  <si>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</si>
  <si>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</si>
  <si>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</si>
  <si>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</si>
  <si>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</si>
  <si>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</si>
  <si>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</si>
  <si>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</si>
  <si>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</si>
  <si>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</si>
  <si>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</si>
  <si>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</si>
  <si>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</si>
  <si>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</si>
  <si>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</si>
  <si>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</si>
  <si>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</si>
  <si>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</si>
  <si>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</si>
  <si>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</si>
  <si>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</si>
  <si>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</si>
  <si>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</si>
  <si>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</si>
  <si>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</si>
  <si>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</si>
  <si>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</si>
  <si>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</si>
  <si>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</si>
  <si>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</si>
  <si>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</si>
  <si>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</si>
  <si>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</si>
  <si>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</si>
  <si>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</si>
  <si>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</si>
  <si>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</si>
  <si>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</si>
  <si>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</si>
  <si>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</si>
  <si>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</si>
  <si>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</si>
  <si>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</si>
  <si>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</si>
  <si>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</si>
  <si>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</si>
  <si>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</si>
  <si>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</si>
  <si>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</si>
  <si>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</si>
  <si>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</si>
  <si>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</si>
  <si>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</si>
  <si>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</si>
  <si>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</si>
  <si>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</si>
  <si>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</si>
  <si>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</si>
  <si>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</si>
  <si>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</si>
  <si>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</si>
  <si>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</si>
  <si>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</si>
  <si>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</si>
  <si>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</si>
  <si>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</si>
  <si>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</si>
  <si>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</si>
  <si>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</si>
  <si>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</si>
  <si>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</si>
  <si>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</si>
  <si>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</si>
  <si>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</si>
  <si>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</si>
  <si>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</si>
  <si>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</si>
  <si>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</si>
  <si>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</si>
  <si>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</si>
  <si>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</si>
  <si>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</si>
  <si>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</si>
  <si>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</si>
  <si>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</si>
  <si>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</si>
  <si>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</si>
  <si>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</si>
  <si>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</si>
  <si>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</si>
  <si>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</si>
  <si>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</si>
  <si>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</si>
  <si>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</si>
  <si>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</si>
  <si>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</si>
  <si>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</si>
  <si>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</si>
  <si>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</si>
  <si>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</si>
  <si>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</si>
  <si>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</si>
  <si>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</si>
  <si>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</si>
  <si>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</si>
  <si>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</si>
  <si>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</si>
  <si>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</si>
  <si>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</si>
  <si>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</si>
  <si>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</si>
  <si>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</si>
  <si>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</si>
  <si>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</si>
  <si>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</si>
  <si>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</si>
  <si>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</si>
  <si>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</si>
  <si>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</si>
  <si>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</si>
  <si>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</si>
  <si>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</si>
  <si>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</si>
  <si>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</si>
  <si>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</si>
  <si>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</si>
  <si>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</si>
  <si>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</si>
  <si>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</si>
  <si>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</si>
  <si>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</si>
  <si>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</si>
  <si>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</si>
  <si>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</si>
  <si>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</si>
  <si>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</si>
  <si>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</si>
  <si>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</si>
  <si>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</si>
  <si>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</si>
  <si>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</si>
  <si>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</si>
  <si>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</si>
  <si>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</si>
  <si>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</si>
  <si>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</si>
  <si>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</si>
  <si>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</si>
  <si>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</si>
  <si>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</si>
  <si>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</si>
  <si>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</si>
  <si>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</si>
  <si>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</si>
  <si>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</si>
  <si>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</si>
  <si>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</si>
  <si>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</si>
  <si>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</si>
  <si>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</si>
  <si>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</si>
  <si>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</si>
  <si>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</si>
  <si>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</si>
  <si>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</si>
  <si>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</si>
  <si>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</si>
  <si>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</si>
  <si>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</si>
  <si>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</si>
  <si>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</si>
  <si>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</si>
  <si>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</si>
  <si>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</si>
  <si>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</si>
  <si>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</si>
  <si>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</si>
  <si>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</si>
  <si>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</si>
  <si>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</si>
  <si>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</si>
  <si>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</si>
  <si>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</si>
  <si>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</si>
  <si>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</si>
  <si>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</si>
  <si>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</si>
  <si>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</si>
  <si>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</si>
  <si>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</si>
  <si>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</si>
  <si>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</si>
  <si>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</si>
  <si>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</si>
  <si>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</si>
  <si>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</si>
  <si>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</si>
  <si>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</si>
  <si>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</si>
  <si>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</si>
  <si>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</si>
  <si>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</si>
  <si>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</si>
  <si>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</si>
  <si>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</si>
  <si>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</si>
  <si>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</si>
  <si>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</si>
  <si>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</si>
  <si>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</si>
  <si>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</si>
  <si>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</si>
  <si>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</si>
  <si>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</si>
  <si>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</si>
  <si>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</si>
  <si>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</si>
  <si>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</si>
  <si>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</si>
  <si>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</si>
  <si>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</si>
  <si>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</si>
  <si>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</si>
  <si>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</si>
  <si>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</si>
  <si>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</si>
  <si>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</si>
  <si>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</si>
  <si>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</si>
  <si>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</si>
  <si>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</si>
  <si>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</si>
  <si>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</si>
  <si>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</si>
  <si>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</si>
  <si>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</si>
  <si>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</si>
  <si>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</si>
  <si>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</si>
  <si>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</si>
  <si>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</si>
  <si>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</si>
  <si>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</si>
  <si>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</si>
  <si>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</si>
  <si>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</si>
  <si>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</si>
  <si>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</si>
  <si>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</si>
  <si>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</si>
  <si>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</si>
  <si>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</si>
  <si>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</si>
  <si>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</si>
  <si>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</si>
  <si>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</si>
  <si>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</si>
  <si>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</si>
  <si>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</si>
  <si>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</si>
  <si>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</si>
  <si>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</si>
  <si>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</si>
  <si>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</si>
  <si>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</si>
  <si>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</si>
  <si>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</si>
  <si>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</si>
  <si>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</si>
  <si>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</si>
  <si>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</si>
  <si>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</si>
  <si>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</si>
  <si>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</si>
  <si>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</si>
  <si>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</si>
  <si>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</si>
  <si>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</si>
  <si>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</si>
  <si>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</si>
  <si>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</si>
  <si>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</si>
  <si>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</si>
  <si>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</si>
  <si>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</si>
  <si>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</si>
  <si>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</si>
  <si>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</si>
  <si>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</si>
  <si>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</si>
  <si>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</si>
  <si>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</si>
  <si>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</si>
  <si>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</si>
  <si>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</si>
  <si>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</si>
  <si>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</si>
  <si>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</si>
  <si>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</si>
  <si>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</si>
  <si>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</si>
  <si>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</si>
  <si>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</si>
  <si>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</si>
  <si>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</si>
  <si>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</si>
  <si>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</si>
  <si>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</si>
  <si>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</si>
  <si>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</si>
  <si>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</si>
  <si>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</si>
  <si>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</si>
  <si>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</si>
  <si>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</si>
  <si>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</si>
  <si>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</si>
  <si>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</si>
  <si>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</si>
  <si>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</si>
  <si>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</si>
  <si>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</si>
  <si>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</si>
  <si>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</si>
  <si>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</si>
  <si>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</si>
  <si>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</si>
  <si>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</si>
  <si>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</si>
  <si>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</si>
  <si>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</si>
  <si>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</si>
  <si>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</si>
  <si>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</si>
  <si>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</si>
  <si>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</si>
  <si>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</si>
  <si>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</si>
  <si>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</si>
  <si>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</si>
  <si>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</si>
  <si>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</si>
  <si>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</si>
  <si>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</si>
  <si>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</si>
  <si>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</si>
  <si>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</si>
  <si>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</si>
  <si>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</si>
  <si>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</si>
  <si>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</si>
  <si>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</si>
  <si>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</si>
  <si>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</si>
  <si>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</si>
  <si>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</si>
  <si>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</si>
  <si>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</si>
  <si>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</si>
  <si>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</si>
  <si>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</si>
  <si>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</si>
  <si>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</si>
  <si>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</si>
  <si>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</si>
  <si>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</si>
  <si>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</si>
  <si>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</si>
  <si>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</si>
  <si>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</si>
  <si>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</si>
  <si>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</si>
  <si>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</si>
  <si>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</si>
  <si>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</si>
  <si>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</si>
  <si>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</si>
  <si>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</si>
  <si>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</si>
  <si>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</si>
  <si>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</si>
  <si>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</si>
  <si>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</si>
  <si>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</si>
  <si>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</si>
  <si>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</si>
  <si>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</si>
  <si>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</si>
  <si>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</si>
  <si>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</si>
  <si>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</si>
  <si>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</si>
  <si>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</si>
  <si>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</si>
  <si>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</si>
  <si>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</si>
  <si>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</si>
  <si>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</si>
  <si>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</si>
  <si>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</si>
  <si>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</si>
  <si>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</si>
  <si>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</si>
  <si>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</si>
  <si>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</si>
  <si>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</si>
  <si>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</si>
  <si>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</si>
  <si>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</si>
  <si>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</si>
  <si>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</si>
  <si>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</si>
  <si>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</si>
  <si>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</si>
  <si>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</si>
  <si>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</si>
  <si>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</si>
  <si>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</si>
  <si>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</si>
  <si>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</si>
  <si>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</si>
  <si>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</si>
  <si>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</si>
  <si>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</si>
  <si>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</si>
  <si>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</si>
  <si>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</si>
  <si>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</si>
  <si>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</si>
  <si>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</si>
  <si>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</si>
  <si>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</si>
  <si>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</si>
  <si>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</si>
  <si>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</si>
  <si>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</si>
  <si>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</si>
  <si>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</si>
  <si>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</si>
  <si>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</si>
  <si>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</si>
  <si>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</si>
  <si>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</si>
  <si>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</si>
  <si>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</si>
  <si>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</si>
  <si>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</si>
  <si>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</si>
  <si>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</si>
  <si>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</si>
  <si>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</si>
  <si>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</si>
  <si>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</si>
  <si>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</si>
  <si>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</si>
  <si>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</si>
  <si>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</si>
  <si>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</si>
  <si>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</si>
  <si>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</si>
  <si>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</si>
  <si>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</si>
  <si>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</si>
  <si>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</si>
  <si>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</si>
  <si>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</si>
  <si>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</si>
  <si>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</si>
  <si>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</si>
  <si>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</si>
  <si>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</si>
  <si>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</si>
  <si>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</si>
  <si>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</si>
  <si>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</si>
  <si>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</si>
  <si>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</si>
  <si>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</si>
  <si>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</si>
  <si>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</si>
  <si>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</si>
  <si>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</si>
  <si>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</si>
  <si>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</si>
  <si>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</si>
  <si>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</si>
  <si>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</si>
  <si>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</si>
  <si>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</si>
  <si>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</si>
  <si>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</si>
  <si>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</si>
  <si>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</si>
  <si>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</si>
  <si>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</si>
  <si>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</si>
  <si>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</si>
  <si>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</si>
  <si>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</si>
  <si>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</si>
  <si>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</si>
  <si>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</si>
  <si>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</si>
  <si>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</si>
  <si>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</si>
  <si>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</si>
  <si>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</si>
  <si>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</si>
  <si>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</si>
  <si>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</si>
  <si>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</si>
  <si>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</si>
  <si>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</si>
  <si>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</si>
  <si>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</si>
  <si>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</si>
  <si>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</si>
  <si>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</si>
  <si>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</si>
  <si>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</si>
  <si>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</si>
  <si>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</si>
  <si>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</si>
  <si>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</si>
  <si>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</si>
  <si>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</si>
  <si>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</si>
  <si>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</si>
  <si>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</si>
  <si>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</si>
  <si>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</si>
  <si>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</si>
  <si>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</si>
  <si>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</si>
  <si>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</si>
  <si>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</si>
  <si>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</si>
  <si>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</si>
  <si>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</si>
  <si>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</si>
  <si>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</si>
  <si>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</si>
  <si>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</si>
  <si>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</si>
  <si>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</si>
  <si>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</si>
  <si>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</si>
  <si>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</si>
  <si>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</si>
  <si>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</si>
  <si>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</si>
  <si>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</si>
  <si>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</si>
  <si>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</si>
  <si>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</si>
  <si>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</si>
  <si>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</si>
  <si>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</si>
  <si>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</si>
  <si>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</si>
  <si>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</si>
  <si>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</si>
  <si>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</si>
  <si>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</si>
  <si>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</si>
  <si>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</si>
  <si>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</si>
  <si>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</si>
  <si>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</si>
  <si>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</si>
  <si>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</si>
  <si>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</si>
  <si>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</si>
  <si>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</si>
  <si>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</si>
  <si>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</si>
  <si>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</si>
  <si>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</si>
  <si>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</si>
  <si>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</si>
  <si>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</si>
  <si>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</si>
  <si>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</si>
  <si>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</si>
  <si>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</si>
  <si>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</si>
  <si>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</si>
  <si>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</si>
  <si>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</si>
  <si>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</si>
  <si>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</si>
  <si>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</si>
  <si>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</si>
  <si>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</si>
  <si>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</si>
  <si>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</si>
  <si>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</si>
  <si>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</si>
  <si>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</si>
  <si>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</si>
  <si>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</si>
  <si>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</si>
  <si>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</si>
  <si>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</si>
  <si>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</si>
  <si>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</si>
  <si>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</si>
  <si>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</si>
  <si>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</si>
  <si>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</si>
  <si>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</si>
  <si>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</si>
  <si>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</si>
  <si>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</si>
  <si>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</si>
  <si>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</si>
  <si>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</si>
  <si>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</si>
  <si>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</si>
  <si>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</si>
  <si>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</si>
  <si>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</si>
  <si>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</si>
  <si>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</si>
  <si>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</si>
  <si>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</si>
  <si>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</si>
  <si>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</si>
  <si>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</si>
  <si>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</si>
  <si>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</si>
  <si>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</si>
  <si>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</si>
  <si>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</si>
  <si>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</si>
  <si>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</si>
  <si>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</si>
  <si>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</si>
  <si>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</si>
  <si>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</si>
  <si>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</si>
  <si>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</si>
  <si>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</si>
  <si>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</si>
  <si>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</si>
  <si>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</si>
  <si>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</si>
  <si>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</si>
  <si>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</si>
  <si>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</si>
  <si>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</si>
  <si>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</si>
  <si>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</si>
  <si>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</si>
  <si>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</si>
  <si>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</si>
  <si>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</si>
  <si>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</si>
  <si>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</si>
  <si>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</si>
  <si>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</si>
  <si>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</si>
  <si>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</si>
  <si>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</si>
  <si>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</si>
  <si>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</si>
  <si>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</si>
  <si>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</si>
  <si>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</si>
  <si>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</si>
  <si>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</si>
  <si>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</si>
  <si>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</si>
  <si>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</si>
  <si>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</si>
  <si>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</si>
  <si>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</si>
  <si>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</si>
  <si>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</si>
  <si>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</si>
  <si>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</si>
  <si>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</si>
  <si>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</si>
  <si>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</si>
  <si>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</si>
  <si>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</si>
  <si>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</si>
  <si>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</si>
  <si>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</si>
  <si>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</si>
  <si>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</si>
  <si>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</si>
  <si>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</si>
  <si>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</si>
  <si>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</si>
  <si>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</si>
  <si>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</si>
  <si>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</si>
  <si>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</si>
  <si>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</si>
  <si>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</si>
  <si>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</si>
  <si>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</si>
  <si>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</si>
  <si>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</si>
  <si>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</si>
  <si>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</si>
  <si>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</si>
  <si>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</si>
  <si>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</si>
  <si>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</si>
  <si>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</si>
  <si>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</si>
  <si>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</si>
  <si>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</si>
  <si>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</si>
  <si>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</si>
  <si>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</si>
  <si>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</si>
  <si>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</si>
  <si>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</si>
  <si>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</si>
  <si>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</si>
  <si>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</si>
  <si>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</si>
  <si>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</si>
  <si>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</si>
  <si>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</si>
  <si>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</si>
  <si>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</si>
  <si>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</si>
  <si>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</si>
  <si>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</si>
  <si>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</si>
  <si>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</si>
  <si>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</si>
  <si>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</si>
  <si>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</si>
  <si>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</si>
  <si>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</si>
  <si>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</si>
  <si>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</si>
  <si>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</si>
  <si>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</si>
  <si>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</si>
  <si>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</si>
  <si>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</si>
  <si>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</si>
  <si>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</si>
  <si>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</si>
  <si>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</si>
  <si>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</si>
  <si>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</si>
  <si>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</si>
  <si>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</si>
  <si>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</si>
  <si>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</si>
  <si>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</si>
  <si>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</si>
  <si>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</si>
  <si>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</si>
  <si>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</si>
  <si>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</si>
  <si>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</si>
  <si>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</si>
  <si>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</si>
  <si>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</si>
  <si>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</si>
  <si>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</si>
  <si>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</si>
  <si>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</si>
  <si>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</si>
  <si>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</si>
  <si>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</si>
  <si>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</si>
  <si>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</si>
  <si>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</si>
  <si>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</si>
  <si>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</si>
  <si>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</si>
  <si>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</si>
  <si>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</si>
  <si>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</si>
  <si>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</si>
  <si>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</si>
  <si>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</si>
  <si>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</si>
  <si>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</si>
  <si>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</si>
  <si>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</si>
  <si>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</si>
  <si>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</si>
  <si>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</si>
  <si>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</si>
  <si>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</si>
  <si>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</si>
  <si>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</si>
  <si>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</si>
  <si>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</si>
  <si>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</si>
  <si>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</si>
  <si>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</si>
  <si>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</si>
  <si>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</si>
  <si>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</si>
  <si>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</si>
  <si>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</si>
  <si>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</si>
  <si>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</si>
  <si>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</si>
  <si>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</si>
  <si>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</si>
  <si>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</si>
  <si>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</si>
  <si>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</si>
  <si>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</si>
  <si>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</si>
  <si>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</si>
  <si>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</si>
  <si>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</si>
  <si>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</si>
  <si>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</si>
  <si>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</si>
  <si>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</si>
  <si>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</si>
  <si>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</si>
  <si>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</si>
  <si>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</si>
  <si>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</si>
  <si>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</si>
  <si>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</si>
  <si>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</si>
  <si>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</si>
  <si>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</si>
  <si>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</si>
  <si>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</si>
  <si>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</si>
  <si>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</si>
  <si>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</si>
  <si>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</si>
  <si>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</si>
  <si>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</si>
  <si>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</si>
  <si>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</si>
  <si>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</si>
  <si>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</si>
  <si>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</si>
  <si>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</si>
  <si>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</si>
  <si>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</si>
  <si>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</si>
  <si>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</si>
  <si>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</si>
  <si>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</si>
  <si>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</si>
  <si>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</si>
  <si>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</si>
  <si>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</si>
  <si>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</si>
  <si>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</si>
  <si>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</si>
  <si>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</si>
  <si>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</si>
  <si>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</si>
  <si>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</si>
  <si>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</si>
  <si>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</si>
  <si>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</si>
  <si>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</si>
  <si>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</si>
  <si>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</si>
  <si>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</si>
  <si>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</si>
  <si>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</si>
  <si>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</si>
  <si>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</si>
  <si>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</si>
  <si>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</si>
  <si>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</si>
  <si>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</si>
  <si>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</si>
  <si>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</si>
  <si>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</si>
  <si>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</si>
  <si>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</si>
  <si>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</si>
  <si>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</si>
  <si>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</si>
  <si>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</si>
  <si>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</si>
  <si>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</si>
  <si>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</si>
  <si>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</si>
  <si>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</si>
  <si>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</si>
  <si>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</si>
  <si>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</si>
  <si>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</si>
  <si>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</si>
  <si>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</si>
  <si>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</si>
  <si>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</si>
  <si>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</si>
  <si>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</si>
  <si>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</si>
  <si>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</si>
  <si>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</si>
  <si>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</si>
  <si>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</si>
  <si>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</si>
  <si>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</si>
  <si>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</si>
  <si>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</si>
  <si>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</si>
  <si>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</si>
  <si>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</si>
  <si>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</si>
  <si>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</si>
  <si>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</si>
  <si>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</si>
  <si>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</si>
  <si>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</si>
  <si>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</si>
  <si>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</si>
  <si>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</si>
  <si>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</si>
  <si>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</si>
  <si>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</si>
  <si>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</si>
  <si>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</si>
  <si>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</si>
  <si>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</si>
  <si>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</si>
  <si>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</si>
  <si>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</si>
  <si>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</si>
  <si>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</si>
  <si>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</si>
  <si>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</si>
  <si>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</si>
  <si>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</si>
  <si>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</si>
  <si>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</si>
  <si>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</si>
  <si>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</si>
  <si>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</si>
  <si>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</si>
  <si>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</si>
  <si>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</si>
  <si>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</si>
  <si>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</si>
  <si>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</si>
  <si>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</si>
  <si>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</si>
  <si>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</si>
  <si>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</si>
  <si>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</si>
  <si>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</si>
  <si>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</si>
  <si>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</si>
  <si>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</si>
  <si>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</si>
  <si>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</si>
  <si>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</si>
  <si>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</si>
  <si>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</si>
  <si>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</si>
  <si>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</si>
  <si>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</si>
  <si>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</si>
  <si>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</si>
  <si>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</si>
  <si>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</si>
  <si>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</si>
  <si>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</si>
  <si>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</si>
  <si>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</si>
  <si>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</si>
  <si>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</si>
  <si>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</si>
  <si>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</si>
  <si>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</si>
  <si>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</si>
  <si>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</si>
  <si>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</si>
  <si>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</si>
  <si>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</si>
  <si>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</si>
  <si>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</si>
  <si>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</si>
  <si>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</si>
  <si>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</si>
  <si>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</si>
  <si>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</si>
  <si>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</si>
  <si>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</si>
  <si>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</si>
  <si>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</si>
  <si>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</si>
  <si>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</si>
  <si>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</si>
  <si>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</si>
  <si>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</si>
  <si>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</si>
  <si>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</si>
  <si>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</si>
  <si>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</si>
  <si>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</si>
  <si>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</si>
  <si>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</si>
  <si>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</si>
  <si>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</si>
  <si>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</si>
  <si>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</si>
  <si>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</si>
  <si>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</si>
  <si>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</si>
  <si>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</si>
  <si>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</si>
  <si>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</si>
  <si>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</si>
  <si>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</si>
  <si>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</si>
  <si>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</si>
  <si>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</si>
  <si>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</si>
  <si>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</si>
  <si>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</si>
  <si>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</si>
  <si>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</si>
  <si>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</si>
  <si>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</si>
  <si>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</si>
  <si>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</si>
  <si>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</si>
  <si>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</si>
  <si>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</si>
  <si>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</si>
  <si>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</si>
  <si>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</si>
  <si>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</si>
  <si>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</si>
  <si>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</si>
  <si>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</si>
  <si>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</si>
  <si>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</si>
  <si>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</si>
  <si>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</si>
  <si>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</si>
  <si>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</si>
  <si>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</si>
  <si>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</si>
  <si>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</si>
  <si>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</si>
  <si>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</si>
  <si>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</si>
  <si>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</si>
  <si>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</si>
  <si>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</si>
  <si>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</si>
  <si>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</si>
  <si>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</si>
  <si>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</si>
  <si>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</si>
  <si>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</si>
  <si>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</si>
  <si>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</si>
  <si>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</si>
  <si>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</si>
  <si>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</si>
  <si>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</si>
  <si>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</si>
  <si>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</si>
  <si>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</si>
  <si>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</si>
  <si>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</si>
  <si>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</si>
  <si>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</si>
  <si>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</si>
  <si>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</si>
  <si>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</si>
  <si>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</si>
  <si>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</si>
  <si>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</si>
  <si>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</si>
  <si>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</si>
  <si>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</si>
  <si>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</si>
  <si>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</si>
  <si>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</si>
  <si>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</si>
  <si>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</si>
  <si>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</si>
  <si>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</si>
  <si>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</si>
  <si>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</si>
  <si>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</si>
  <si>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</si>
  <si>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</si>
  <si>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</si>
  <si>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</si>
  <si>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</si>
  <si>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</si>
  <si>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</si>
  <si>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</si>
  <si>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</si>
  <si>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</si>
  <si>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</si>
  <si>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</si>
  <si>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</si>
  <si>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</si>
  <si>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</si>
  <si>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</si>
  <si>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</si>
  <si>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</si>
  <si>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</si>
  <si>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</si>
  <si>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</si>
  <si>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</si>
  <si>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</si>
  <si>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</si>
  <si>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</si>
  <si>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</si>
  <si>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</si>
  <si>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</si>
  <si>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</si>
  <si>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</si>
  <si>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</si>
  <si>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</si>
  <si>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</si>
  <si>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</si>
  <si>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</si>
  <si>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</si>
  <si>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</si>
  <si>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</si>
  <si>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</si>
  <si>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</si>
  <si>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</si>
  <si>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</si>
  <si>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</si>
  <si>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</si>
  <si>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</si>
  <si>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</si>
  <si>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</si>
  <si>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</si>
  <si>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</si>
  <si>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</si>
  <si>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</si>
  <si>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</si>
  <si>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</si>
  <si>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</si>
  <si>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</si>
  <si>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</si>
  <si>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</si>
  <si>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</si>
  <si>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</si>
  <si>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</si>
  <si>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</si>
  <si>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</si>
  <si>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</si>
  <si>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</si>
  <si>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</si>
  <si>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</si>
  <si>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</si>
  <si>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</si>
  <si>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</si>
  <si>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</si>
  <si>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</si>
  <si>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</si>
  <si>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</si>
  <si>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</si>
  <si>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</si>
  <si>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</si>
  <si>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</si>
  <si>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</si>
  <si>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</si>
  <si>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</si>
  <si>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</si>
  <si>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</si>
  <si>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</si>
  <si>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</si>
  <si>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</si>
  <si>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</si>
  <si>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</si>
  <si>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</si>
  <si>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</si>
  <si>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</si>
  <si>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</si>
  <si>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</si>
  <si>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</si>
  <si>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</si>
  <si>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</si>
  <si>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</si>
  <si>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</si>
  <si>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</si>
  <si>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</si>
  <si>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</si>
  <si>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</si>
  <si>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</si>
  <si>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</si>
  <si>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</si>
  <si>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</si>
  <si>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</si>
  <si>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</si>
  <si>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</si>
  <si>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</si>
  <si>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</si>
  <si>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</si>
  <si>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</si>
  <si>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</si>
  <si>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</si>
  <si>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</si>
  <si>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</si>
  <si>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</si>
  <si>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</si>
  <si>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</si>
  <si>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</si>
  <si>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</si>
  <si>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</si>
  <si>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</si>
  <si>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</si>
  <si>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</si>
  <si>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</si>
  <si>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</si>
  <si>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</si>
  <si>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</si>
  <si>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</si>
  <si>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</si>
  <si>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</si>
  <si>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</si>
  <si>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</si>
  <si>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</si>
  <si>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</si>
  <si>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</si>
  <si>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</si>
  <si>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</si>
  <si>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</si>
  <si>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</si>
  <si>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</si>
  <si>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</si>
  <si>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</si>
  <si>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</si>
  <si>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</si>
  <si>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</si>
  <si>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</si>
  <si>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</si>
  <si>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</si>
  <si>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</si>
  <si>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</si>
  <si>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</si>
  <si>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</si>
  <si>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</si>
  <si>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</si>
  <si>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</si>
  <si>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</si>
  <si>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</si>
  <si>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</si>
  <si>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</si>
  <si>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</si>
  <si>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</si>
  <si>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</si>
  <si>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</si>
  <si>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</si>
  <si>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</si>
  <si>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</si>
  <si>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</si>
  <si>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</si>
  <si>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</si>
  <si>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</si>
  <si>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</si>
  <si>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</si>
  <si>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</si>
  <si>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</si>
  <si>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</si>
  <si>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</si>
  <si>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</si>
  <si>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</si>
  <si>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</si>
  <si>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</si>
  <si>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</si>
  <si>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</si>
  <si>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</si>
  <si>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</si>
  <si>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</si>
  <si>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</si>
  <si>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</si>
  <si>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</si>
  <si>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</si>
  <si>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</si>
  <si>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</si>
  <si>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</si>
  <si>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</si>
  <si>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</si>
  <si>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</si>
  <si>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</si>
  <si>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</si>
  <si>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</si>
  <si>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</si>
  <si>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</si>
  <si>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</si>
  <si>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</si>
  <si>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</si>
  <si>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</si>
  <si>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</si>
  <si>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</si>
  <si>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</si>
  <si>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</si>
  <si>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</si>
  <si>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</si>
  <si>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</si>
  <si>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</si>
  <si>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</si>
  <si>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</si>
  <si>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</si>
  <si>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</si>
  <si>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</si>
  <si>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</si>
  <si>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</si>
  <si>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</si>
  <si>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</si>
  <si>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</si>
  <si>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</si>
  <si>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</si>
  <si>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</si>
  <si>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</si>
  <si>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</si>
  <si>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</si>
  <si>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</si>
  <si>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</si>
  <si>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</si>
  <si>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</si>
  <si>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</si>
  <si>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</si>
  <si>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</si>
  <si>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</si>
  <si>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</si>
  <si>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</si>
  <si>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</si>
  <si>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</si>
  <si>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</si>
  <si>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</si>
  <si>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</si>
  <si>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</si>
  <si>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</si>
  <si>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</si>
  <si>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</si>
  <si>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</si>
  <si>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</si>
  <si>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</si>
  <si>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</si>
  <si>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</si>
  <si>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</si>
  <si>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</si>
  <si>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</si>
  <si>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</si>
  <si>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</si>
  <si>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</si>
  <si>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</si>
  <si>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</si>
  <si>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</si>
  <si>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</si>
  <si>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</si>
  <si>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</si>
  <si>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</si>
  <si>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</si>
  <si>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</si>
  <si>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</si>
  <si>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</si>
  <si>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</si>
  <si>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</si>
  <si>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</si>
  <si>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</si>
  <si>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</si>
  <si>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</si>
  <si>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</si>
  <si>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</si>
  <si>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</si>
  <si>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</si>
  <si>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</si>
  <si>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</si>
  <si>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</si>
  <si>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</si>
  <si>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</si>
  <si>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</si>
  <si>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</si>
  <si>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</si>
  <si>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</si>
  <si>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</si>
  <si>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</si>
  <si>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</si>
  <si>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</si>
  <si>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</si>
  <si>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</si>
  <si>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</si>
  <si>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</si>
  <si>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</si>
  <si>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</si>
  <si>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</si>
  <si>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</si>
  <si>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</si>
  <si>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</si>
  <si>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</si>
  <si>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</si>
  <si>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</si>
  <si>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</si>
  <si>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</si>
  <si>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</si>
  <si>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</si>
  <si>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</si>
  <si>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</si>
  <si>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</si>
  <si>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</si>
  <si>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</si>
  <si>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</si>
  <si>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</si>
  <si>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</si>
  <si>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</si>
  <si>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</si>
  <si>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</si>
  <si>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</si>
  <si>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</si>
  <si>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</si>
  <si>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</si>
  <si>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</si>
  <si>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</si>
  <si>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</si>
  <si>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</si>
  <si>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</si>
  <si>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</si>
  <si>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</si>
  <si>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</si>
  <si>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</si>
  <si>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</si>
  <si>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</si>
  <si>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</si>
  <si>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</si>
  <si>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</si>
  <si>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</si>
  <si>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</si>
  <si>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</si>
  <si>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</si>
  <si>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</si>
  <si>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</si>
  <si>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</si>
  <si>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</si>
  <si>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</si>
  <si>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</si>
  <si>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</si>
  <si>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</si>
  <si>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</si>
  <si>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</si>
  <si>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</si>
  <si>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</si>
  <si>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</si>
  <si>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</si>
  <si>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</si>
  <si>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</si>
  <si>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</si>
  <si>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</si>
  <si>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</si>
  <si>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</si>
  <si>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</si>
  <si>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</si>
  <si>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</si>
  <si>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</si>
  <si>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</si>
  <si>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</si>
  <si>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</si>
  <si>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</si>
  <si>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</si>
  <si>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</si>
  <si>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</si>
  <si>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</si>
  <si>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</si>
  <si>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</si>
  <si>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</si>
  <si>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</si>
  <si>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</si>
  <si>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</si>
  <si>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</si>
  <si>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</si>
  <si>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</si>
  <si>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</si>
  <si>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</si>
  <si>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</si>
  <si>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</si>
  <si>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</si>
  <si>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</si>
  <si>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</si>
  <si>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</si>
  <si>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</si>
  <si>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</si>
  <si>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</si>
  <si>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</si>
  <si>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</si>
  <si>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</si>
  <si>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</si>
  <si>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</si>
  <si>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</si>
  <si>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</si>
  <si>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</si>
  <si>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</si>
  <si>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</si>
  <si>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</si>
  <si>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</si>
  <si>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</si>
  <si>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</si>
  <si>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</si>
  <si>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</si>
  <si>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</si>
  <si>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</si>
  <si>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</si>
  <si>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</si>
  <si>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</si>
  <si>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</si>
  <si>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</si>
  <si>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</si>
  <si>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</si>
  <si>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</si>
  <si>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</si>
  <si>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</si>
  <si>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</si>
  <si>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</si>
  <si>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</si>
  <si>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</si>
  <si>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</si>
  <si>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</si>
  <si>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</si>
  <si>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</si>
  <si>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</si>
  <si>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</si>
  <si>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</si>
  <si>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</si>
  <si>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</si>
  <si>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</si>
  <si>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</si>
  <si>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</si>
  <si>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</si>
  <si>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</si>
  <si>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</si>
  <si>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</si>
  <si>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</si>
  <si>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</si>
  <si>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</si>
  <si>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</si>
  <si>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</si>
  <si>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</si>
  <si>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</si>
  <si>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</si>
  <si>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</si>
  <si>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</si>
  <si>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</si>
  <si>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</si>
  <si>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</si>
  <si>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</si>
  <si>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</si>
  <si>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</si>
  <si>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</si>
  <si>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</si>
  <si>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</si>
  <si>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</si>
  <si>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</si>
  <si>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</si>
  <si>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</si>
  <si>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</si>
  <si>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</si>
  <si>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</si>
  <si>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</si>
  <si>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</si>
  <si>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</si>
  <si>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</si>
  <si>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</si>
  <si>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</si>
  <si>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</si>
  <si>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</si>
  <si>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</si>
  <si>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</si>
  <si>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</si>
  <si>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</si>
  <si>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</si>
  <si>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</si>
  <si>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</si>
  <si>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</si>
  <si>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</si>
  <si>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</si>
  <si>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</si>
  <si>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</si>
  <si>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</si>
  <si>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</si>
  <si>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</si>
  <si>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</si>
  <si>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</si>
  <si>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</si>
  <si>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</si>
  <si>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</si>
  <si>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</si>
  <si>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</si>
  <si>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</si>
  <si>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</si>
  <si>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</si>
  <si>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</si>
  <si>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</si>
  <si>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</si>
  <si>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</si>
  <si>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</si>
  <si>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</si>
  <si>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</si>
  <si>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</si>
  <si>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</si>
  <si>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</si>
  <si>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</si>
  <si>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</si>
  <si>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</si>
  <si>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</si>
  <si>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</si>
  <si>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</si>
  <si>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</si>
  <si>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</si>
  <si>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</si>
  <si>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</si>
  <si>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</si>
  <si>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</si>
  <si>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</si>
  <si>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</si>
  <si>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</si>
  <si>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</si>
  <si>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</si>
  <si>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</si>
  <si>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</si>
  <si>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</si>
  <si>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</si>
  <si>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</si>
  <si>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</si>
  <si>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</si>
  <si>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</si>
  <si>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</si>
  <si>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</si>
  <si>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</si>
  <si>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</si>
  <si>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</si>
  <si>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</si>
  <si>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</si>
  <si>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</si>
  <si>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</si>
  <si>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</si>
  <si>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</si>
  <si>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</si>
  <si>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</si>
  <si>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</si>
  <si>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</si>
  <si>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</si>
  <si>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</si>
  <si>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</si>
  <si>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</si>
  <si>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</si>
  <si>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</si>
  <si>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</si>
  <si>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</si>
  <si>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</si>
  <si>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</si>
  <si>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</si>
  <si>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</si>
  <si>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</si>
  <si>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</si>
  <si>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</si>
  <si>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</si>
  <si>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</si>
  <si>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</si>
  <si>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</si>
  <si>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</si>
  <si>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</si>
  <si>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</si>
  <si>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</si>
  <si>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</si>
  <si>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</si>
  <si>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</si>
  <si>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</si>
  <si>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</si>
  <si>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</si>
  <si>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</si>
  <si>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</si>
  <si>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</si>
  <si>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</si>
  <si>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</si>
  <si>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</si>
  <si>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</si>
  <si>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</si>
  <si>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</si>
  <si>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</si>
  <si>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</si>
  <si>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</si>
  <si>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</si>
  <si>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</si>
  <si>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</si>
  <si>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</si>
  <si>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</si>
  <si>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</si>
  <si>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</si>
  <si>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</si>
  <si>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</si>
  <si>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</si>
  <si>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</si>
  <si>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</si>
  <si>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</si>
  <si>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</si>
  <si>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</si>
  <si>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</si>
  <si>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</si>
  <si>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</si>
  <si>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</si>
  <si>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</si>
  <si>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</si>
  <si>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</si>
  <si>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</si>
  <si>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</si>
  <si>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</si>
  <si>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</si>
  <si>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</si>
  <si>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</si>
  <si>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</si>
  <si>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</si>
  <si>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</si>
  <si>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</si>
  <si>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</si>
  <si>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</si>
  <si>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</si>
  <si>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</si>
  <si>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</si>
  <si>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</si>
  <si>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</si>
  <si>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</si>
  <si>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</si>
  <si>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</si>
  <si>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</si>
  <si>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</si>
  <si>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</si>
  <si>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</si>
  <si>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</si>
  <si>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</si>
  <si>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</si>
  <si>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</si>
  <si>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</si>
  <si>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</si>
  <si>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</si>
  <si>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</si>
  <si>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</si>
  <si>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</si>
  <si>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</si>
  <si>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</si>
  <si>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</si>
  <si>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</si>
  <si>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</si>
  <si>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</si>
  <si>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</si>
  <si>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</si>
  <si>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</si>
  <si>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</si>
  <si>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</si>
  <si>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</si>
  <si>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</si>
  <si>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</si>
  <si>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</si>
  <si>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</si>
  <si>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</si>
  <si>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</si>
  <si>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</si>
  <si>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</si>
  <si>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</si>
  <si>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</si>
  <si>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</si>
  <si>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</si>
  <si>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</si>
  <si>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</si>
  <si>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</si>
  <si>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</si>
  <si>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</si>
  <si>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</si>
  <si>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</si>
  <si>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</si>
  <si>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</si>
  <si>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</si>
  <si>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</si>
  <si>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</si>
  <si>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</si>
  <si>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</si>
  <si>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</si>
  <si>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</si>
  <si>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</si>
  <si>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</si>
  <si>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</si>
  <si>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</si>
  <si>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</si>
  <si>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</si>
  <si>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</si>
  <si>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</si>
  <si>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</si>
  <si>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</si>
  <si>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</si>
  <si>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</si>
  <si>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</si>
  <si>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</si>
  <si>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</si>
  <si>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</si>
  <si>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</si>
  <si>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</si>
  <si>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</si>
  <si>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</si>
  <si>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</si>
  <si>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</si>
  <si>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</si>
  <si>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</si>
  <si>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</si>
  <si>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</si>
  <si>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</si>
  <si>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</si>
  <si>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</si>
  <si>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</si>
  <si>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</si>
  <si>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</si>
  <si>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</si>
  <si>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</si>
  <si>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</si>
  <si>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</si>
  <si>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</si>
  <si>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</si>
  <si>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</si>
  <si>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</si>
  <si>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</si>
  <si>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</si>
  <si>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</si>
  <si>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</si>
  <si>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</si>
  <si>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</si>
  <si>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</si>
  <si>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</si>
  <si>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</si>
  <si>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</si>
  <si>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</si>
  <si>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</si>
  <si>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</si>
  <si>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</si>
  <si>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</si>
  <si>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</si>
  <si>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</si>
  <si>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</si>
  <si>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</si>
  <si>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</si>
  <si>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</si>
  <si>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</si>
  <si>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</si>
  <si>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</si>
  <si>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</si>
  <si>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</si>
  <si>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</si>
  <si>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</si>
  <si>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</si>
  <si>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</si>
  <si>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</si>
  <si>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</si>
  <si>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</si>
  <si>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</si>
  <si>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</si>
  <si>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</si>
  <si>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</si>
  <si>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</si>
  <si>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</si>
  <si>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</si>
  <si>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</si>
  <si>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</si>
  <si>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</si>
  <si>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</si>
  <si>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</si>
  <si>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</si>
  <si>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</si>
  <si>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</si>
  <si>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</si>
  <si>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</si>
  <si>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</si>
  <si>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</si>
  <si>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</si>
  <si>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</si>
  <si>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</si>
  <si>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</si>
  <si>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</si>
  <si>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</si>
  <si>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</si>
  <si>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</si>
  <si>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</si>
  <si>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</si>
  <si>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</si>
  <si>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</si>
  <si>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</si>
  <si>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</si>
  <si>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</si>
  <si>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</si>
  <si>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</si>
  <si>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</si>
  <si>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</si>
  <si>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</si>
  <si>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</si>
  <si>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</si>
  <si>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</si>
  <si>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</si>
  <si>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</si>
  <si>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</si>
  <si>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</si>
  <si>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</si>
  <si>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</si>
  <si>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</si>
  <si>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</si>
  <si>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</si>
  <si>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</si>
  <si>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</si>
  <si>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</si>
  <si>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</si>
  <si>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</si>
  <si>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</si>
  <si>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</si>
  <si>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</si>
  <si>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</si>
  <si>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</si>
  <si>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</si>
  <si>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</si>
  <si>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</si>
  <si>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</si>
  <si>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</si>
  <si>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</si>
  <si>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</si>
  <si>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</si>
  <si>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</si>
  <si>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</si>
  <si>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</si>
  <si>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</si>
  <si>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</si>
  <si>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</si>
  <si>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</si>
  <si>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</si>
  <si>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</si>
  <si>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</si>
  <si>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</si>
  <si>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</si>
  <si>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</si>
  <si>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</si>
  <si>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</si>
  <si>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</si>
  <si>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</si>
  <si>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</si>
  <si>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</si>
  <si>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</si>
  <si>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</si>
  <si>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</si>
  <si>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</si>
  <si>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</si>
  <si>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</si>
  <si>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</si>
  <si>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</si>
  <si>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</si>
  <si>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</si>
  <si>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</si>
  <si>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</si>
  <si>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</si>
  <si>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</si>
  <si>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</si>
  <si>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</si>
  <si>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</si>
  <si>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</si>
  <si>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</si>
  <si>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</si>
  <si>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</si>
  <si>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</si>
  <si>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</si>
  <si>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</si>
  <si>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</si>
  <si>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</si>
  <si>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</si>
  <si>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</si>
  <si>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</si>
  <si>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</si>
  <si>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</si>
  <si>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</si>
  <si>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</si>
  <si>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</si>
  <si>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</si>
  <si>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</si>
  <si>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</si>
  <si>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</si>
  <si>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</si>
  <si>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</si>
  <si>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</si>
  <si>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</si>
  <si>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</si>
  <si>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</si>
  <si>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</si>
  <si>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</si>
  <si>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</si>
  <si>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</si>
  <si>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</si>
  <si>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</si>
  <si>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</si>
  <si>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</si>
  <si>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</si>
  <si>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</si>
  <si>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</si>
  <si>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</si>
  <si>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</si>
  <si>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</si>
  <si>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</si>
  <si>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</si>
  <si>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</si>
  <si>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</si>
  <si>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</si>
  <si>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</si>
  <si>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</si>
  <si>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</si>
  <si>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</si>
  <si>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</si>
  <si>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</si>
  <si>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</si>
  <si>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</si>
  <si>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</si>
  <si>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</si>
  <si>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</si>
  <si>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</si>
  <si>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</si>
  <si>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</si>
  <si>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</si>
  <si>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</si>
  <si>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</si>
  <si>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</si>
  <si>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</si>
  <si>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</si>
  <si>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</si>
  <si>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</si>
  <si>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</si>
  <si>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</si>
  <si>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</si>
  <si>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</si>
  <si>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</si>
  <si>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</si>
  <si>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</si>
  <si>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</si>
  <si>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</si>
  <si>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</si>
  <si>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</si>
  <si>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</si>
  <si>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</si>
  <si>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</si>
  <si>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</si>
  <si>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</si>
  <si>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</si>
  <si>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</si>
  <si>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</si>
  <si>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</si>
  <si>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</si>
  <si>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</si>
  <si>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</si>
  <si>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</si>
  <si>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</si>
  <si>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</si>
  <si>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</si>
  <si>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</si>
  <si>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</si>
  <si>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</si>
  <si>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</si>
  <si>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</si>
  <si>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</si>
  <si>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</si>
  <si>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</si>
  <si>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</si>
  <si>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</si>
  <si>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</si>
  <si>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</si>
  <si>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</si>
  <si>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</si>
  <si>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</si>
  <si>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</si>
  <si>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</si>
  <si>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</si>
  <si>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</si>
  <si>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</si>
  <si>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</si>
  <si>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</si>
  <si>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</si>
  <si>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</si>
  <si>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</si>
  <si>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</si>
  <si>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</si>
  <si>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</si>
  <si>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</si>
  <si>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</si>
  <si>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</si>
  <si>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</si>
  <si>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</si>
  <si>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</si>
  <si>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</si>
  <si>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</si>
  <si>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</si>
  <si>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</si>
  <si>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</si>
  <si>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</si>
  <si>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</si>
  <si>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</si>
  <si>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</si>
  <si>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</si>
  <si>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</si>
  <si>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</si>
  <si>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</si>
  <si>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</si>
  <si>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</si>
  <si>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</si>
  <si>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</si>
  <si>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</si>
  <si>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</si>
  <si>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</si>
  <si>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</si>
  <si>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</si>
  <si>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</si>
  <si>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</si>
  <si>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</si>
  <si>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</si>
  <si>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</si>
  <si>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</si>
  <si>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</si>
  <si>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</si>
  <si>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</si>
  <si>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</si>
  <si>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</si>
  <si>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</si>
  <si>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</si>
  <si>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</si>
  <si>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</si>
  <si>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</si>
  <si>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</si>
  <si>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</si>
  <si>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</si>
  <si>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</si>
  <si>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</si>
  <si>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</si>
  <si>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</si>
  <si>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</si>
  <si>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</si>
  <si>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</si>
  <si>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</si>
  <si>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</si>
  <si>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</si>
  <si>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</si>
  <si>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</si>
  <si>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</si>
  <si>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</si>
  <si>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</si>
  <si>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</si>
  <si>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</si>
  <si>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</si>
  <si>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</si>
  <si>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</si>
  <si>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</si>
  <si>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</si>
  <si>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</si>
  <si>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</si>
  <si>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</si>
  <si>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</si>
  <si>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</si>
  <si>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</si>
  <si>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</si>
  <si>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</si>
  <si>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</si>
  <si>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</si>
  <si>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</si>
  <si>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</si>
  <si>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</si>
  <si>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</si>
  <si>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</si>
  <si>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</si>
  <si>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</si>
  <si>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</si>
  <si>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</si>
  <si>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</si>
  <si>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</si>
  <si>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</si>
  <si>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</si>
  <si>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</si>
  <si>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</si>
  <si>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</si>
  <si>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</si>
  <si>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</si>
  <si>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</si>
  <si>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</si>
  <si>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</si>
  <si>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</si>
  <si>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</si>
  <si>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</si>
  <si>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</si>
  <si>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</si>
  <si>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</si>
  <si>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</si>
  <si>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</si>
  <si>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</si>
  <si>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</si>
  <si>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</si>
  <si>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</si>
  <si>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</si>
  <si>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</si>
  <si>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</si>
  <si>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</si>
  <si>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</si>
  <si>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</si>
  <si>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</si>
  <si>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</si>
  <si>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</si>
  <si>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</si>
  <si>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</si>
  <si>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</si>
  <si>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</si>
  <si>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</si>
  <si>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</si>
  <si>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</si>
  <si>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</si>
  <si>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</si>
  <si>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</si>
  <si>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</si>
  <si>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</si>
  <si>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</si>
  <si>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</si>
  <si>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</si>
  <si>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</si>
  <si>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</si>
  <si>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</si>
  <si>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</si>
  <si>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</si>
  <si>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</si>
  <si>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</si>
  <si>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</si>
  <si>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</si>
  <si>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</si>
  <si>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</si>
  <si>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</si>
  <si>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</si>
  <si>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</si>
  <si>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</si>
  <si>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</si>
  <si>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</si>
  <si>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</si>
  <si>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</si>
  <si>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</si>
  <si>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</si>
  <si>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</si>
  <si>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</si>
  <si>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</si>
  <si>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</si>
  <si>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</si>
  <si>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</si>
  <si>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</si>
  <si>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</si>
  <si>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</si>
  <si>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</si>
  <si>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</si>
  <si>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</si>
  <si>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</si>
  <si>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</si>
  <si>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</si>
  <si>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</si>
  <si>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</si>
  <si>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</si>
  <si>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</si>
  <si>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</si>
  <si>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</si>
  <si>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</si>
  <si>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</si>
  <si>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</si>
  <si>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</si>
  <si>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</si>
  <si>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</si>
  <si>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</si>
  <si>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</si>
  <si>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</si>
  <si>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</si>
  <si>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</si>
  <si>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</si>
  <si>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</si>
  <si>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</si>
  <si>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</si>
  <si>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</si>
  <si>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</si>
  <si>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</si>
  <si>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</si>
  <si>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</si>
  <si>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</si>
  <si>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</si>
  <si>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</si>
  <si>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</si>
  <si>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</si>
  <si>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</si>
  <si>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</si>
  <si>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</si>
  <si>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</si>
  <si>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</si>
  <si>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</si>
  <si>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</si>
  <si>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</si>
  <si>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</si>
  <si>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</si>
  <si>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</si>
  <si>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</si>
  <si>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</si>
  <si>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</si>
  <si>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</si>
  <si>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</si>
  <si>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</si>
  <si>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</si>
  <si>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</si>
  <si>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</si>
  <si>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</si>
  <si>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</si>
  <si>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</si>
  <si>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</si>
  <si>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</si>
  <si>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</si>
  <si>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</si>
  <si>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</si>
  <si>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</si>
  <si>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</si>
  <si>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</si>
  <si>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</si>
  <si>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</si>
  <si>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</si>
  <si>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</si>
  <si>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</si>
  <si>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</si>
  <si>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</si>
  <si>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</si>
  <si>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</si>
  <si>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</si>
  <si>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</si>
  <si>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</si>
  <si>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</si>
  <si>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</si>
  <si>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</si>
  <si>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</si>
  <si>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</si>
  <si>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</si>
  <si>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</si>
  <si>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</si>
  <si>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</si>
  <si>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</si>
  <si>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</si>
  <si>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</si>
  <si>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</si>
  <si>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</si>
  <si>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</si>
  <si>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</si>
  <si>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</si>
  <si>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</si>
  <si>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</si>
  <si>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</si>
  <si>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</si>
  <si>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</si>
  <si>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</si>
  <si>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</si>
  <si>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</si>
  <si>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</si>
  <si>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</si>
  <si>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</si>
  <si>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</si>
  <si>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</si>
  <si>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</si>
  <si>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</si>
  <si>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</si>
  <si>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</si>
  <si>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</si>
  <si>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</si>
  <si>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</si>
  <si>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</si>
  <si>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</si>
  <si>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</si>
  <si>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</si>
  <si>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</si>
  <si>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</si>
  <si>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</si>
  <si>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</si>
  <si>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</si>
  <si>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</si>
  <si>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</si>
  <si>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</si>
  <si>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</si>
  <si>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</si>
  <si>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</si>
  <si>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</si>
  <si>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</si>
  <si>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</si>
  <si>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</si>
  <si>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</si>
  <si>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</si>
  <si>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</si>
  <si>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</si>
  <si>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</si>
  <si>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</si>
  <si>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</si>
  <si>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</si>
  <si>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</si>
  <si>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</si>
  <si>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</si>
  <si>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</si>
  <si>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</si>
  <si>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</si>
  <si>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</si>
  <si>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</si>
  <si>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</si>
  <si>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</si>
  <si>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</si>
  <si>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</si>
  <si>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</si>
  <si>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</si>
  <si>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</si>
  <si>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</si>
  <si>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</si>
  <si>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</si>
  <si>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</si>
  <si>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</si>
  <si>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</si>
  <si>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</si>
  <si>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</si>
  <si>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</si>
  <si>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</si>
  <si>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</si>
  <si>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</si>
  <si>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</si>
  <si>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</si>
  <si>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</si>
  <si>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</si>
  <si>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</si>
  <si>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</si>
  <si>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</si>
  <si>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</si>
  <si>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</si>
  <si>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</si>
  <si>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</si>
  <si>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</si>
  <si>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</si>
  <si>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</si>
  <si>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</si>
  <si>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</si>
  <si>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</si>
  <si>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</si>
  <si>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</si>
  <si>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</si>
  <si>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</si>
  <si>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</si>
  <si>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</si>
  <si>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</si>
  <si>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</si>
  <si>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</si>
  <si>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</si>
  <si>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</si>
  <si>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</si>
  <si>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</si>
  <si>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</si>
  <si>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</si>
  <si>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</si>
  <si>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</si>
  <si>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</si>
  <si>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</si>
  <si>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</si>
  <si>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</si>
  <si>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</si>
  <si>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</si>
  <si>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</si>
  <si>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</si>
  <si>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</si>
  <si>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</si>
  <si>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</si>
  <si>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</si>
  <si>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</si>
  <si>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</si>
  <si>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</si>
  <si>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</si>
  <si>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</si>
  <si>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</si>
  <si>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</si>
  <si>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</si>
  <si>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</si>
  <si>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</si>
  <si>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</si>
  <si>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</si>
  <si>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</si>
  <si>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</si>
  <si>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</si>
  <si>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</si>
  <si>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</si>
  <si>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</si>
  <si>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</si>
  <si>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</si>
  <si>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</si>
  <si>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</si>
  <si>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</si>
  <si>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</si>
  <si>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</si>
  <si>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</si>
  <si>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</si>
  <si>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</si>
  <si>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</si>
  <si>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</si>
  <si>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</si>
  <si>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</si>
  <si>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</si>
  <si>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</si>
  <si>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</si>
  <si>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</si>
  <si>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</si>
  <si>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</si>
  <si>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</si>
  <si>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</si>
  <si>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</si>
  <si>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</si>
  <si>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</si>
  <si>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</si>
  <si>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</si>
  <si>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</si>
  <si>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</si>
  <si>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</si>
  <si>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</si>
  <si>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</si>
  <si>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</si>
  <si>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</si>
  <si>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</si>
  <si>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</si>
  <si>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</si>
  <si>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</si>
  <si>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</si>
  <si>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</si>
  <si>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</si>
  <si>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</si>
  <si>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</si>
  <si>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</si>
  <si>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</si>
  <si>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</si>
  <si>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</si>
  <si>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</si>
  <si>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</si>
  <si>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</si>
  <si>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</si>
  <si>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</si>
  <si>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</si>
  <si>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</si>
  <si>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</si>
  <si>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</si>
  <si>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</si>
  <si>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</si>
  <si>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</si>
  <si>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</si>
  <si>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</si>
  <si>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</si>
  <si>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</si>
  <si>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</si>
  <si>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</si>
  <si>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</si>
  <si>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</si>
  <si>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</si>
  <si>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</si>
  <si>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</si>
  <si>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</si>
  <si>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</si>
  <si>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</si>
  <si>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</si>
  <si>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</si>
  <si>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</si>
  <si>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</si>
  <si>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</si>
  <si>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</si>
  <si>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</si>
  <si>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</si>
  <si>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</si>
  <si>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</si>
  <si>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</si>
  <si>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</si>
  <si>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</si>
  <si>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</si>
  <si>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</si>
  <si>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</si>
  <si>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</si>
  <si>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</si>
  <si>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</si>
  <si>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</si>
  <si>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</si>
  <si>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</si>
  <si>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</si>
  <si>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</si>
  <si>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</si>
  <si>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</si>
  <si>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</si>
  <si>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</si>
  <si>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</si>
  <si>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</si>
  <si>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</si>
  <si>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</si>
  <si>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</si>
  <si>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</si>
  <si>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</si>
  <si>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</si>
  <si>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</si>
  <si>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</si>
  <si>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</si>
  <si>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</si>
  <si>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</si>
  <si>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</si>
  <si>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</si>
  <si>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</si>
  <si>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</si>
  <si>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</si>
  <si>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</si>
  <si>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</si>
  <si>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</si>
  <si>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</si>
  <si>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</si>
  <si>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</si>
  <si>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</si>
  <si>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</si>
  <si>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</si>
  <si>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</si>
  <si>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</si>
  <si>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</si>
  <si>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</si>
  <si>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</si>
  <si>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</si>
  <si>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</si>
  <si>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</si>
  <si>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</si>
  <si>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</si>
  <si>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</si>
  <si>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</si>
  <si>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</si>
  <si>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</si>
  <si>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</si>
  <si>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</si>
  <si>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</si>
  <si>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</si>
  <si>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</si>
  <si>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</si>
  <si>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</si>
  <si>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</si>
  <si>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</si>
  <si>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</si>
  <si>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</si>
  <si>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</si>
  <si>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</si>
  <si>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</si>
  <si>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</si>
  <si>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</si>
  <si>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</si>
  <si>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</si>
  <si>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</si>
  <si>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</si>
  <si>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</si>
  <si>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</si>
  <si>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</si>
  <si>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</si>
  <si>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</si>
  <si>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</si>
  <si>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</si>
  <si>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</si>
  <si>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</si>
  <si>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</si>
  <si>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</si>
  <si>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</si>
  <si>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</si>
  <si>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</si>
  <si>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</si>
  <si>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</si>
  <si>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</si>
  <si>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</si>
  <si>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</si>
  <si>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</si>
  <si>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</si>
  <si>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</si>
  <si>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</si>
  <si>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</si>
  <si>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</si>
  <si>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</si>
  <si>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</si>
  <si>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</si>
  <si>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</si>
  <si>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</si>
  <si>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</si>
  <si>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</si>
  <si>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</si>
  <si>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</si>
  <si>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</si>
  <si>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</si>
  <si>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</si>
  <si>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</si>
  <si>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</si>
  <si>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</si>
  <si>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</si>
  <si>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</si>
  <si>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</si>
  <si>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</si>
  <si>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</si>
  <si>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</si>
  <si>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</si>
  <si>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</si>
  <si>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</si>
  <si>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</si>
  <si>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</si>
  <si>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</si>
  <si>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</si>
  <si>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</si>
  <si>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</si>
  <si>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</si>
  <si>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</si>
  <si>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</si>
  <si>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</si>
  <si>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</si>
  <si>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</si>
  <si>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</si>
  <si>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</si>
  <si>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</si>
  <si>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</si>
  <si>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</si>
  <si>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</si>
  <si>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</si>
  <si>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</si>
  <si>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</si>
  <si>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</si>
  <si>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</si>
  <si>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</si>
  <si>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</si>
  <si>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</si>
  <si>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</si>
  <si>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</si>
  <si>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</si>
  <si>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</si>
  <si>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</si>
  <si>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</si>
  <si>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</si>
  <si>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</si>
  <si>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</si>
  <si>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</si>
  <si>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</si>
  <si>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</si>
  <si>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</si>
  <si>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</si>
  <si>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</si>
  <si>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</si>
  <si>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</si>
  <si>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</si>
  <si>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</si>
  <si>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</si>
  <si>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</si>
  <si>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</si>
  <si>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</si>
  <si>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</si>
  <si>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</si>
  <si>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</si>
  <si>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</si>
  <si>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</si>
  <si>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</si>
  <si>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</si>
  <si>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</si>
  <si>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</si>
  <si>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</si>
  <si>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</si>
  <si>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</si>
  <si>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</si>
  <si>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</si>
  <si>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</si>
  <si>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</si>
  <si>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</si>
  <si>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</si>
  <si>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</si>
  <si>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</si>
  <si>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</si>
  <si>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</si>
  <si>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</si>
  <si>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</si>
  <si>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</si>
  <si>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</si>
  <si>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</si>
  <si>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</si>
  <si>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</si>
  <si>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</si>
  <si>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</si>
  <si>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</si>
  <si>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</si>
  <si>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</si>
  <si>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</si>
  <si>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</si>
  <si>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</si>
  <si>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</si>
  <si>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</si>
  <si>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</si>
  <si>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</si>
  <si>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</si>
  <si>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</si>
  <si>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</si>
  <si>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</si>
  <si>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</si>
  <si>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</si>
  <si>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</si>
  <si>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</si>
  <si>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</si>
  <si>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</si>
  <si>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</si>
  <si>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</si>
  <si>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</si>
  <si>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</si>
  <si>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</si>
  <si>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</si>
  <si>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</si>
  <si>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</si>
  <si>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</si>
  <si>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</si>
  <si>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</si>
  <si>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</si>
  <si>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</si>
  <si>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</si>
  <si>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</si>
  <si>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</si>
  <si>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</si>
  <si>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</si>
  <si>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</si>
  <si>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</si>
  <si>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</si>
  <si>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</si>
  <si>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</si>
  <si>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</si>
  <si>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</si>
  <si>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</si>
  <si>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</si>
  <si>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</si>
  <si>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</si>
  <si>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</si>
  <si>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</si>
  <si>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</si>
  <si>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</si>
  <si>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</si>
  <si>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</si>
  <si>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</si>
  <si>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</si>
  <si>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</si>
  <si>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</si>
  <si>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</si>
  <si>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</si>
  <si>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</si>
  <si>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</si>
  <si>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</si>
  <si>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</si>
  <si>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</si>
  <si>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</si>
  <si>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</si>
  <si>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</si>
  <si>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</si>
  <si>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</si>
  <si>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</si>
  <si>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</si>
  <si>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</si>
  <si>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</si>
  <si>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</si>
  <si>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</si>
  <si>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</si>
  <si>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</si>
  <si>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</si>
  <si>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</si>
  <si>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</si>
  <si>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</si>
  <si>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</si>
  <si>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</si>
  <si>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</si>
  <si>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</si>
  <si>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</si>
  <si>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</si>
  <si>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</si>
  <si>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</si>
  <si>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</si>
  <si>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</si>
  <si>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</si>
  <si>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</si>
  <si>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</si>
  <si>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</si>
  <si>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</si>
  <si>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</si>
  <si>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</si>
  <si>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</si>
  <si>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</si>
  <si>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</si>
  <si>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</si>
  <si>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</si>
  <si>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</si>
  <si>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</si>
  <si>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</si>
  <si>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</si>
  <si>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</si>
  <si>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</si>
  <si>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</si>
  <si>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</si>
  <si>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</si>
  <si>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</si>
  <si>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</si>
  <si>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</si>
  <si>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</si>
  <si>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</si>
  <si>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</si>
  <si>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</si>
  <si>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</si>
  <si>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</si>
  <si>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</si>
  <si>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</si>
  <si>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</si>
  <si>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</si>
  <si>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</si>
  <si>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</si>
  <si>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</si>
  <si>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</si>
  <si>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</si>
  <si>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</si>
  <si>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</si>
  <si>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</si>
  <si>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</si>
  <si>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</si>
  <si>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</si>
  <si>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</si>
  <si>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</si>
  <si>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</si>
  <si>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</si>
  <si>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</si>
  <si>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</si>
  <si>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</si>
  <si>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</si>
  <si>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</si>
  <si>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</si>
  <si>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</si>
  <si>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</si>
  <si>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</si>
  <si>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</si>
  <si>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</si>
  <si>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</si>
  <si>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</si>
  <si>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</si>
  <si>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</si>
  <si>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</si>
  <si>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</si>
  <si>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</si>
  <si>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</si>
  <si>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</si>
  <si>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</si>
  <si>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</si>
  <si>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</si>
  <si>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</si>
  <si>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</si>
  <si>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</si>
  <si>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</si>
  <si>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</si>
  <si>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</si>
  <si>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</si>
  <si>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</si>
  <si>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</si>
  <si>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</si>
  <si>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</si>
  <si>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</si>
  <si>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</si>
  <si>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</si>
  <si>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</si>
  <si>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</si>
  <si>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</si>
  <si>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</si>
  <si>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</si>
  <si>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</si>
  <si>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</si>
  <si>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</si>
  <si>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</si>
  <si>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</si>
  <si>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</si>
  <si>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</si>
  <si>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</si>
  <si>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</si>
  <si>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</si>
  <si>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</si>
  <si>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</si>
  <si>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</si>
  <si>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</si>
  <si>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</si>
  <si>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</si>
  <si>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</si>
  <si>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</si>
  <si>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</si>
  <si>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</si>
  <si>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</si>
  <si>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</si>
  <si>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</si>
  <si>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</si>
  <si>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</si>
  <si>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</si>
  <si>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</si>
  <si>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</si>
  <si>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</si>
  <si>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</si>
  <si>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</si>
  <si>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</si>
  <si>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</si>
  <si>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</si>
  <si>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</si>
  <si>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</si>
  <si>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</si>
  <si>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</si>
  <si>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</si>
  <si>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</si>
  <si>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</si>
  <si>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</si>
  <si>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</si>
  <si>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</si>
  <si>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</si>
  <si>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</si>
  <si>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</si>
  <si>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</si>
  <si>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</si>
  <si>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</si>
  <si>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</si>
  <si>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</si>
  <si>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</si>
  <si>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</si>
  <si>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</si>
  <si>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</si>
  <si>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</si>
  <si>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</si>
  <si>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</si>
  <si>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</si>
  <si>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</si>
  <si>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</si>
  <si>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</si>
  <si>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</si>
  <si>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</si>
  <si>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</si>
  <si>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</si>
  <si>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</si>
  <si>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</si>
  <si>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</si>
  <si>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</si>
  <si>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</si>
  <si>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</si>
  <si>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</si>
  <si>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</si>
  <si>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</si>
  <si>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</si>
  <si>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</si>
  <si>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</si>
  <si>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</si>
  <si>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</si>
  <si>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</si>
  <si>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</si>
  <si>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</si>
  <si>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</si>
  <si>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</si>
  <si>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</si>
  <si>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</si>
  <si>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</si>
  <si>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</si>
  <si>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</si>
  <si>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</si>
  <si>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</si>
  <si>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</si>
  <si>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</si>
  <si>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</si>
  <si>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</si>
  <si>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</si>
  <si>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</si>
  <si>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</si>
  <si>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</si>
  <si>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</si>
  <si>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</si>
  <si>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</si>
  <si>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</si>
  <si>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</si>
  <si>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</si>
  <si>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</si>
  <si>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</si>
  <si>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</si>
  <si>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</si>
  <si>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</si>
  <si>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</si>
  <si>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</si>
  <si>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</si>
  <si>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</si>
  <si>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</si>
  <si>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</si>
  <si>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</si>
  <si>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</si>
  <si>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</si>
  <si>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</si>
  <si>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</si>
  <si>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</si>
  <si>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</si>
  <si>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</si>
  <si>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</si>
  <si>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</si>
  <si>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</si>
  <si>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</si>
  <si>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</si>
  <si>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</si>
  <si>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</si>
  <si>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</si>
  <si>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</si>
  <si>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</si>
  <si>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</si>
  <si>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</si>
  <si>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</si>
  <si>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</si>
  <si>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</si>
  <si>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</si>
  <si>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</si>
  <si>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</si>
  <si>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</si>
  <si>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</si>
  <si>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</si>
  <si>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</si>
  <si>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</si>
  <si>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</si>
  <si>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</si>
  <si>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</si>
  <si>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</si>
  <si>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</si>
  <si>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</si>
  <si>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</si>
  <si>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</si>
  <si>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</si>
  <si>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</si>
  <si>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</si>
  <si>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</si>
  <si>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</si>
  <si>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</si>
  <si>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</si>
  <si>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</si>
  <si>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</si>
  <si>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</si>
  <si>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</si>
  <si>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</si>
  <si>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</si>
  <si>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</si>
  <si>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</si>
  <si>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</si>
  <si>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</si>
  <si>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</si>
  <si>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</si>
  <si>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</si>
  <si>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</si>
  <si>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</si>
  <si>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</si>
  <si>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</si>
  <si>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</si>
  <si>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</si>
  <si>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</si>
  <si>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</si>
  <si>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</si>
  <si>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</si>
  <si>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</si>
  <si>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</si>
  <si>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</si>
  <si>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</si>
  <si>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</si>
  <si>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</si>
  <si>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</si>
  <si>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</si>
  <si>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</si>
  <si>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</si>
  <si>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</si>
  <si>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</si>
  <si>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</si>
  <si>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</si>
  <si>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</si>
  <si>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</si>
  <si>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</si>
  <si>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</si>
  <si>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</si>
  <si>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</si>
  <si>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</si>
  <si>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</si>
  <si>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</si>
  <si>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</si>
  <si>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</si>
  <si>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</si>
  <si>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</si>
  <si>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</si>
  <si>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</si>
  <si>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</si>
  <si>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</si>
  <si>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</si>
  <si>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</si>
  <si>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</si>
  <si>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</si>
  <si>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</si>
  <si>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</si>
  <si>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</si>
  <si>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</si>
  <si>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</si>
  <si>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</si>
  <si>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</si>
  <si>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</si>
  <si>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</si>
  <si>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</si>
  <si>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</si>
  <si>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</si>
  <si>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</si>
  <si>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</si>
  <si>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</si>
  <si>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</si>
  <si>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</si>
  <si>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</si>
  <si>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</si>
  <si>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</si>
  <si>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</si>
  <si>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</si>
  <si>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</si>
  <si>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</si>
  <si>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</si>
  <si>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</si>
  <si>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</si>
  <si>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</si>
  <si>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</si>
  <si>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</si>
  <si>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</si>
  <si>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</si>
  <si>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</si>
  <si>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</si>
  <si>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</si>
  <si>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</si>
  <si>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</si>
  <si>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</si>
  <si>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</si>
  <si>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</si>
  <si>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</si>
  <si>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</si>
  <si>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</si>
  <si>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</si>
  <si>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</si>
  <si>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</si>
  <si>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</si>
  <si>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</si>
  <si>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</si>
  <si>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</si>
  <si>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</si>
  <si>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</si>
  <si>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</si>
  <si>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</si>
  <si>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</si>
  <si>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</si>
  <si>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</si>
  <si>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</si>
  <si>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</si>
  <si>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</si>
  <si>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</si>
  <si>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</si>
  <si>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</si>
  <si>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</si>
  <si>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</si>
  <si>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</si>
  <si>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</si>
  <si>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</si>
  <si>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</si>
  <si>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</si>
  <si>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</si>
  <si>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</si>
  <si>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</si>
  <si>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</si>
  <si>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</si>
  <si>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</si>
  <si>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</si>
  <si>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</si>
  <si>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</si>
  <si>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</si>
  <si>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</si>
  <si>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</si>
  <si>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</si>
  <si>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</si>
  <si>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</si>
  <si>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</si>
  <si>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</si>
  <si>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</si>
  <si>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</si>
  <si>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</si>
  <si>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</si>
  <si>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</si>
  <si>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</si>
  <si>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</si>
  <si>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</si>
  <si>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</si>
  <si>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</si>
  <si>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</si>
  <si>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</si>
  <si>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</si>
  <si>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</si>
  <si>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</si>
  <si>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</si>
  <si>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</si>
  <si>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</si>
  <si>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</si>
  <si>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</si>
  <si>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</si>
  <si>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</si>
  <si>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</si>
  <si>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</si>
  <si>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</si>
  <si>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</si>
  <si>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</si>
  <si>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</si>
  <si>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</si>
  <si>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</si>
  <si>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</si>
  <si>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</si>
  <si>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</si>
  <si>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</si>
  <si>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</si>
  <si>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</si>
  <si>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</si>
  <si>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</si>
  <si>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</si>
  <si>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</si>
  <si>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</si>
  <si>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</si>
  <si>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</si>
  <si>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</si>
  <si>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</si>
  <si>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</si>
  <si>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</si>
  <si>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</si>
  <si>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</si>
  <si>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</si>
  <si>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</si>
  <si>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</si>
  <si>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</si>
  <si>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</si>
  <si>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</si>
  <si>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</si>
  <si>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</si>
  <si>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</si>
  <si>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</si>
  <si>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</si>
  <si>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</si>
  <si>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</si>
  <si>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</si>
  <si>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</si>
  <si>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</si>
  <si>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</si>
  <si>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</si>
  <si>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</si>
  <si>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</si>
  <si>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</si>
  <si>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</si>
  <si>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</si>
  <si>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</si>
  <si>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</si>
  <si>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</si>
  <si>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</si>
  <si>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</si>
  <si>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</si>
  <si>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</si>
  <si>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</si>
  <si>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</si>
  <si>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</si>
  <si>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</si>
  <si>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</si>
  <si>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</si>
  <si>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</si>
  <si>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</si>
  <si>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</si>
  <si>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</si>
  <si>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</si>
  <si>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</si>
  <si>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</si>
  <si>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</si>
  <si>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</si>
  <si>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</si>
  <si>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</si>
  <si>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</si>
  <si>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</si>
  <si>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</si>
  <si>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</si>
  <si>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</si>
  <si>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</si>
  <si>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</si>
  <si>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</si>
  <si>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</si>
  <si>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</si>
  <si>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</si>
  <si>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</si>
  <si>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</si>
  <si>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</si>
  <si>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</si>
  <si>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</si>
  <si>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</si>
  <si>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</si>
  <si>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</si>
  <si>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</si>
  <si>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</si>
  <si>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</si>
  <si>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</si>
  <si>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</si>
  <si>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</si>
  <si>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</si>
  <si>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</si>
  <si>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</si>
  <si>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</si>
  <si>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</si>
  <si>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</si>
  <si>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</si>
  <si>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</si>
  <si>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</si>
  <si>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</si>
  <si>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</si>
  <si>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</si>
  <si>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</si>
  <si>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</si>
  <si>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</si>
  <si>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</si>
  <si>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</si>
  <si>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</si>
  <si>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</si>
  <si>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</si>
  <si>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</si>
  <si>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</si>
  <si>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</si>
  <si>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</si>
  <si>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</si>
  <si>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</si>
  <si>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</si>
  <si>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</si>
  <si>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</si>
  <si>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</si>
  <si>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</si>
  <si>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</si>
  <si>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</si>
  <si>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</si>
  <si>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</si>
  <si>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</si>
  <si>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</si>
  <si>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</si>
  <si>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</si>
  <si>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</si>
  <si>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</si>
  <si>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</si>
  <si>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</si>
  <si>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</si>
  <si>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</si>
  <si>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</si>
  <si>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</si>
  <si>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</si>
  <si>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</si>
  <si>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</si>
  <si>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</si>
  <si>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</si>
  <si>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</si>
  <si>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</si>
  <si>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</si>
  <si>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</si>
  <si>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</si>
  <si>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</si>
  <si>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</si>
  <si>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</si>
  <si>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</si>
  <si>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</si>
  <si>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</si>
  <si>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</si>
  <si>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</si>
  <si>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</si>
  <si>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</si>
  <si>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</si>
  <si>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</si>
  <si>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</si>
  <si>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</si>
  <si>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</si>
  <si>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</si>
  <si>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</si>
  <si>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</si>
  <si>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</si>
  <si>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</si>
  <si>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</si>
  <si>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</si>
  <si>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</si>
  <si>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</si>
  <si>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</si>
  <si>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</si>
  <si>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</si>
  <si>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</si>
  <si>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</si>
  <si>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</si>
  <si>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</si>
  <si>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</si>
  <si>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</si>
  <si>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</si>
  <si>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</si>
  <si>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</si>
  <si>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</si>
  <si>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</si>
  <si>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</si>
  <si>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</si>
  <si>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</si>
  <si>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</si>
  <si>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</si>
  <si>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</si>
  <si>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</si>
  <si>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</si>
  <si>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</si>
  <si>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</si>
  <si>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</si>
  <si>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</si>
  <si>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</si>
  <si>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</si>
  <si>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</si>
  <si>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</si>
  <si>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</si>
  <si>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</si>
  <si>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</si>
  <si>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</si>
  <si>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</si>
  <si>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</si>
  <si>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</si>
  <si>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</si>
  <si>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</si>
  <si>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</si>
  <si>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</si>
  <si>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</si>
  <si>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</si>
  <si>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</si>
  <si>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</si>
  <si>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</si>
  <si>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</si>
  <si>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</si>
  <si>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</si>
  <si>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</si>
  <si>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</si>
  <si>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</si>
  <si>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</si>
  <si>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</si>
  <si>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</si>
  <si>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</si>
  <si>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</si>
  <si>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</si>
  <si>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</si>
  <si>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</si>
  <si>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</si>
  <si>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</si>
  <si>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</si>
  <si>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</si>
  <si>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</si>
  <si>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</si>
  <si>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</si>
  <si>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</si>
  <si>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</si>
  <si>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</si>
  <si>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</si>
  <si>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</si>
  <si>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</si>
  <si>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</si>
  <si>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</si>
  <si>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</si>
  <si>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</si>
  <si>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</si>
  <si>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</si>
  <si>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</si>
  <si>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</si>
  <si>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</si>
  <si>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</si>
  <si>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</si>
  <si>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</si>
  <si>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</si>
  <si>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</si>
  <si>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</si>
  <si>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</si>
  <si>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</si>
  <si>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</si>
  <si>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</si>
  <si>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</si>
  <si>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</si>
  <si>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</si>
  <si>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</si>
  <si>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</si>
  <si>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</si>
  <si>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</si>
  <si>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</si>
  <si>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</si>
  <si>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</si>
  <si>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</si>
  <si>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</si>
  <si>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</si>
  <si>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</si>
  <si>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</si>
  <si>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</si>
  <si>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</si>
  <si>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</si>
  <si>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</si>
  <si>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</si>
  <si>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</si>
  <si>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</si>
  <si>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</si>
  <si>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</si>
  <si>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</si>
  <si>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</si>
  <si>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</si>
  <si>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</si>
  <si>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</si>
  <si>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</si>
  <si>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</si>
  <si>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</si>
  <si>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</si>
  <si>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</si>
  <si>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</si>
  <si>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</si>
  <si>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</si>
  <si>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</si>
  <si>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</si>
  <si>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</si>
  <si>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</si>
  <si>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</si>
  <si>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</si>
  <si>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</si>
  <si>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</si>
  <si>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</si>
  <si>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</si>
  <si>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</si>
  <si>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</si>
  <si>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</si>
  <si>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</si>
  <si>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</si>
  <si>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</si>
  <si>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</si>
  <si>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</si>
  <si>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</si>
  <si>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</si>
  <si>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</si>
  <si>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</si>
  <si>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</si>
  <si>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</si>
  <si>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</si>
  <si>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</si>
  <si>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</si>
  <si>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</si>
  <si>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</si>
  <si>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</si>
  <si>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</si>
  <si>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</si>
  <si>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</si>
  <si>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</si>
  <si>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</si>
  <si>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</si>
  <si>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</si>
  <si>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</si>
  <si>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</si>
  <si>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</si>
  <si>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</si>
  <si>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</si>
  <si>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</si>
  <si>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</si>
  <si>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</si>
  <si>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</si>
  <si>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</si>
  <si>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</si>
  <si>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</si>
  <si>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</si>
  <si>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</si>
  <si>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</si>
  <si>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</si>
  <si>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</si>
  <si>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</si>
  <si>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</si>
  <si>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</si>
  <si>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</si>
  <si>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</si>
  <si>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</si>
  <si>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</si>
  <si>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</si>
  <si>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</si>
  <si>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</si>
  <si>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</si>
  <si>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</si>
  <si>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</si>
  <si>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</si>
  <si>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</si>
  <si>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</si>
  <si>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</si>
  <si>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</si>
  <si>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</si>
  <si>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</si>
  <si>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</si>
  <si>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</si>
  <si>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</si>
  <si>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</si>
  <si>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</si>
  <si>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</si>
  <si>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</si>
  <si>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</si>
  <si>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</si>
  <si>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</si>
  <si>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</si>
  <si>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</si>
  <si>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</si>
  <si>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</si>
  <si>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</si>
  <si>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</si>
  <si>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</si>
  <si>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</si>
  <si>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</si>
  <si>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</si>
  <si>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</si>
  <si>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</si>
  <si>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</si>
  <si>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</si>
  <si>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</si>
  <si>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</si>
  <si>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</si>
  <si>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</si>
  <si>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</si>
  <si>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</si>
  <si>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</si>
  <si>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</si>
  <si>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</si>
  <si>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</si>
  <si>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</si>
  <si>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</si>
  <si>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</si>
  <si>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</si>
  <si>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</si>
  <si>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</si>
  <si>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</si>
  <si>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</si>
  <si>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</si>
  <si>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</si>
  <si>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</si>
  <si>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</si>
  <si>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</si>
  <si>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</si>
  <si>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</si>
  <si>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</si>
  <si>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</si>
  <si>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</si>
  <si>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</si>
  <si>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</si>
  <si>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</si>
  <si>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</si>
  <si>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</si>
  <si>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</si>
  <si>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</si>
  <si>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</si>
  <si>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</si>
  <si>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</si>
  <si>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</si>
  <si>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</si>
  <si>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</si>
  <si>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</si>
  <si>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</si>
  <si>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</si>
  <si>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</si>
  <si>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</si>
  <si>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</si>
  <si>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</si>
  <si>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</si>
  <si>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</si>
  <si>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</si>
  <si>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</si>
  <si>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</si>
  <si>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</si>
  <si>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</si>
  <si>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</si>
  <si>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</si>
  <si>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</si>
  <si>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</si>
  <si>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</si>
  <si>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</si>
  <si>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</si>
  <si>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</si>
  <si>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</si>
  <si>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</si>
  <si>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</si>
  <si>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</si>
  <si>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</si>
  <si>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</si>
  <si>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</si>
  <si>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</si>
  <si>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</si>
  <si>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</si>
  <si>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</si>
  <si>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</si>
  <si>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</si>
  <si>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</si>
  <si>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</si>
  <si>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</si>
  <si>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</si>
  <si>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</si>
  <si>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</si>
  <si>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</si>
  <si>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</si>
  <si>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</si>
  <si>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</si>
  <si>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</si>
  <si>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</si>
  <si>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</si>
  <si>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</si>
  <si>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</si>
  <si>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</si>
  <si>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</si>
  <si>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</si>
  <si>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</si>
  <si>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</si>
  <si>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</si>
  <si>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</si>
  <si>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</si>
  <si>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</si>
  <si>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</si>
  <si>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</si>
  <si>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</si>
  <si>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</si>
  <si>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</si>
  <si>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</si>
  <si>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</si>
  <si>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</si>
  <si>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</si>
  <si>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</si>
  <si>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</si>
  <si>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</si>
  <si>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</si>
  <si>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</si>
  <si>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</si>
  <si>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</si>
  <si>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</si>
  <si>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</si>
  <si>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</si>
  <si>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</si>
  <si>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</si>
  <si>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</si>
  <si>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</si>
  <si>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</si>
  <si>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</si>
  <si>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</si>
  <si>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</si>
  <si>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</si>
  <si>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</si>
  <si>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</si>
  <si>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</si>
  <si>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</si>
  <si>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</si>
  <si>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</si>
  <si>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</si>
  <si>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</si>
  <si>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</si>
  <si>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</si>
  <si>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</si>
  <si>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</si>
  <si>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</si>
  <si>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</si>
  <si>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</si>
  <si>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</si>
  <si>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</si>
  <si>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</si>
  <si>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</si>
  <si>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</si>
  <si>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</si>
  <si>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</si>
  <si>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</si>
  <si>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</si>
  <si>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</si>
  <si>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</si>
  <si>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</si>
  <si>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</si>
  <si>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</si>
  <si>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</si>
  <si>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</si>
  <si>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</si>
  <si>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</si>
  <si>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</si>
  <si>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</si>
  <si>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</si>
  <si>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</si>
  <si>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</si>
  <si>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</si>
  <si>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</si>
  <si>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</si>
  <si>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</si>
  <si>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</si>
  <si>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</si>
  <si>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</si>
  <si>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</si>
  <si>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</si>
  <si>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</si>
  <si>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</si>
  <si>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</si>
  <si>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</si>
  <si>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</si>
  <si>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</si>
  <si>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</si>
  <si>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</si>
  <si>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</si>
  <si>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</si>
  <si>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</si>
  <si>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</si>
  <si>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</si>
  <si>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</si>
  <si>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</si>
  <si>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</si>
  <si>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</si>
  <si>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</si>
  <si>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</si>
  <si>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</si>
  <si>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</si>
  <si>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</si>
  <si>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</si>
  <si>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</si>
  <si>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</si>
  <si>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</si>
  <si>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</si>
  <si>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</si>
  <si>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</si>
  <si>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</si>
  <si>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</si>
  <si>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</si>
  <si>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</si>
  <si>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</si>
  <si>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</si>
  <si>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</si>
  <si>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</si>
  <si>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</si>
  <si>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</si>
  <si>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</si>
  <si>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</si>
  <si>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</si>
  <si>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</si>
  <si>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</si>
  <si>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</si>
  <si>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</si>
  <si>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</si>
  <si>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</si>
  <si>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</si>
  <si>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</si>
  <si>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</si>
  <si>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</si>
  <si>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</si>
  <si>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</si>
  <si>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</si>
  <si>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</si>
  <si>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</si>
  <si>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</si>
  <si>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</si>
  <si>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</si>
  <si>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</si>
  <si>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</si>
  <si>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</si>
  <si>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</si>
  <si>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</si>
  <si>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</si>
  <si>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</si>
  <si>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</si>
  <si>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</si>
  <si>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</si>
  <si>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</si>
  <si>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</si>
  <si>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</si>
  <si>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</si>
  <si>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</si>
  <si>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</si>
  <si>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</si>
  <si>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</si>
  <si>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</si>
  <si>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</si>
  <si>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</si>
  <si>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</si>
  <si>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</si>
  <si>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</si>
  <si>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</si>
  <si>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</si>
  <si>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</si>
  <si>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</si>
  <si>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</si>
  <si>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</si>
  <si>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</si>
  <si>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</si>
  <si>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</si>
  <si>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</si>
  <si>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</si>
  <si>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</si>
  <si>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</si>
  <si>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</si>
  <si>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</si>
  <si>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</si>
  <si>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</si>
  <si>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</si>
  <si>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</si>
  <si>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</si>
  <si>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</si>
  <si>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</si>
  <si>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</si>
  <si>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</si>
  <si>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</si>
  <si>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</si>
  <si>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</si>
  <si>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</si>
  <si>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</si>
  <si>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</si>
  <si>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</si>
  <si>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</si>
  <si>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</si>
  <si>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</si>
  <si>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</si>
  <si>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</si>
  <si>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</si>
  <si>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</si>
  <si>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</si>
  <si>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</si>
  <si>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</si>
  <si>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</si>
  <si>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</si>
  <si>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</si>
  <si>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</si>
  <si>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</si>
  <si>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</si>
  <si>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</si>
  <si>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</si>
  <si>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</si>
  <si>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</si>
  <si>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</si>
  <si>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</si>
  <si>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</si>
  <si>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</si>
  <si>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</si>
  <si>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</si>
  <si>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</si>
  <si>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</si>
  <si>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</si>
  <si>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</si>
  <si>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</si>
  <si>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</si>
  <si>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</si>
  <si>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</si>
  <si>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</si>
  <si>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</si>
  <si>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</si>
  <si>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</si>
  <si>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</si>
  <si>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</si>
  <si>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</si>
  <si>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</si>
  <si>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</si>
  <si>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</si>
  <si>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</si>
  <si>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</si>
  <si>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</si>
  <si>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</si>
  <si>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</si>
  <si>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</si>
  <si>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</si>
  <si>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</si>
  <si>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</si>
  <si>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</si>
  <si>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</si>
  <si>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</si>
  <si>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</si>
  <si>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</si>
  <si>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</si>
  <si>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</si>
  <si>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</si>
  <si>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</si>
  <si>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</si>
  <si>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</si>
  <si>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</si>
  <si>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</si>
  <si>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</si>
  <si>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</si>
  <si>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</si>
  <si>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</si>
  <si>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</si>
  <si>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</si>
  <si>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</si>
  <si>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</si>
  <si>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</si>
  <si>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</si>
  <si>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</si>
  <si>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</si>
  <si>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</si>
  <si>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</si>
  <si>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</si>
  <si>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</si>
  <si>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</si>
  <si>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</si>
  <si>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</si>
  <si>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</si>
  <si>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</si>
  <si>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</si>
  <si>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</si>
  <si>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</si>
  <si>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</si>
  <si>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</si>
  <si>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</si>
  <si>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</si>
  <si>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</si>
  <si>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</si>
  <si>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</si>
  <si>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</si>
  <si>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</si>
  <si>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</si>
  <si>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</si>
  <si>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</si>
  <si>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</si>
  <si>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</si>
  <si>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</si>
  <si>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</si>
  <si>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</si>
  <si>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</si>
  <si>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</si>
  <si>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</si>
  <si>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</si>
  <si>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</si>
  <si>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</si>
  <si>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</si>
  <si>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</si>
  <si>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</si>
  <si>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</si>
  <si>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</si>
  <si>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</si>
  <si>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</si>
  <si>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</si>
  <si>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</si>
  <si>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</si>
  <si>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</si>
  <si>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</si>
  <si>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</si>
  <si>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</si>
  <si>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</si>
  <si>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</si>
  <si>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</si>
  <si>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</si>
  <si>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</si>
  <si>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</si>
  <si>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</si>
  <si>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</si>
  <si>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</si>
  <si>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</si>
  <si>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</si>
  <si>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</si>
  <si>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</si>
  <si>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</si>
  <si>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</si>
  <si>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</si>
  <si>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</si>
  <si>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</si>
  <si>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</si>
  <si>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</si>
  <si>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</si>
  <si>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</si>
  <si>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</si>
  <si>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</si>
  <si>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</si>
  <si>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</si>
  <si>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</si>
  <si>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</si>
  <si>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</si>
  <si>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</si>
  <si>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</si>
  <si>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</si>
  <si>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</si>
  <si>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</si>
  <si>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</si>
  <si>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</si>
  <si>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</si>
  <si>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</si>
  <si>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</si>
  <si>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</si>
  <si>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</si>
  <si>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</si>
  <si>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</si>
  <si>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</si>
  <si>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</si>
  <si>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</si>
  <si>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</si>
  <si>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</si>
  <si>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</si>
  <si>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</si>
  <si>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</si>
  <si>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</si>
  <si>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</si>
  <si>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</si>
  <si>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</si>
  <si>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</si>
  <si>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</si>
  <si>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</si>
  <si>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</si>
  <si>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</si>
  <si>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</si>
  <si>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</si>
  <si>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</si>
  <si>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</si>
  <si>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</si>
  <si>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</si>
  <si>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</si>
  <si>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</si>
  <si>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</si>
  <si>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</si>
  <si>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</si>
  <si>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</si>
  <si>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</si>
  <si>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</si>
  <si>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</si>
  <si>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</si>
  <si>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</si>
  <si>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</si>
  <si>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</si>
  <si>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</si>
  <si>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</si>
  <si>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</si>
  <si>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</si>
  <si>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</si>
  <si>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</si>
  <si>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</si>
  <si>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</si>
  <si>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</si>
  <si>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</si>
  <si>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</si>
  <si>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</si>
  <si>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</si>
  <si>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</si>
  <si>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</si>
  <si>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</si>
  <si>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</si>
  <si>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</si>
  <si>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</si>
  <si>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</si>
  <si>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</si>
  <si>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</si>
  <si>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</si>
  <si>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</si>
  <si>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</si>
  <si>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</si>
  <si>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</si>
  <si>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</si>
  <si>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</si>
  <si>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</si>
  <si>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</si>
  <si>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</si>
  <si>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</si>
  <si>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</si>
  <si>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</si>
  <si>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</si>
  <si>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</si>
  <si>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</si>
  <si>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</si>
  <si>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</si>
  <si>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</si>
  <si>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</si>
  <si>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</si>
  <si>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</si>
  <si>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</si>
  <si>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</si>
  <si>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</si>
  <si>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</si>
  <si>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</si>
  <si>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</si>
  <si>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</si>
  <si>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</si>
  <si>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</si>
  <si>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</si>
  <si>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</si>
  <si>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</si>
  <si>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</si>
  <si>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</si>
  <si>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</si>
  <si>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</si>
  <si>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</si>
  <si>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</si>
  <si>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</si>
  <si>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</si>
  <si>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</si>
  <si>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</si>
  <si>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</si>
  <si>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</si>
  <si>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</si>
  <si>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</si>
  <si>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</si>
  <si>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</si>
  <si>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</si>
  <si>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</si>
  <si>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</si>
  <si>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</si>
  <si>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</si>
  <si>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</si>
  <si>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</si>
  <si>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</si>
  <si>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</si>
  <si>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</si>
  <si>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</si>
  <si>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</si>
  <si>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</si>
  <si>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</si>
  <si>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</si>
  <si>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</si>
  <si>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</si>
  <si>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</si>
  <si>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</si>
  <si>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</si>
  <si>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</si>
  <si>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</si>
  <si>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</si>
  <si>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</si>
  <si>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</si>
  <si>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</si>
  <si>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</si>
  <si>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</si>
  <si>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</si>
  <si>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</si>
  <si>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</si>
  <si>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</si>
  <si>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</si>
  <si>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</si>
  <si>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</si>
  <si>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</si>
  <si>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</si>
  <si>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</si>
  <si>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</si>
  <si>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</si>
  <si>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</si>
  <si>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</si>
  <si>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</si>
  <si>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</si>
  <si>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</si>
  <si>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</si>
  <si>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</si>
  <si>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</si>
  <si>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</si>
  <si>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</si>
  <si>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</si>
  <si>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</si>
  <si>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</si>
  <si>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</si>
  <si>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</si>
  <si>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</si>
  <si>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</si>
  <si>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</si>
  <si>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</si>
  <si>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</si>
  <si>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</si>
  <si>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</si>
  <si>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</si>
  <si>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</si>
  <si>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</si>
  <si>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</si>
  <si>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</si>
  <si>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</si>
  <si>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</si>
  <si>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</si>
  <si>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</si>
  <si>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</si>
  <si>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</si>
  <si>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</si>
  <si>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</si>
  <si>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</si>
  <si>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</si>
  <si>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</si>
  <si>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</si>
  <si>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</si>
  <si>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</si>
  <si>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</si>
  <si>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</si>
  <si>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</si>
  <si>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</si>
  <si>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</si>
  <si>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</si>
  <si>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</si>
  <si>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</si>
  <si>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</si>
  <si>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</si>
  <si>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</si>
  <si>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</si>
  <si>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</si>
  <si>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</si>
  <si>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</si>
  <si>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</si>
  <si>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</si>
  <si>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</si>
  <si>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</si>
  <si>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</si>
  <si>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</si>
  <si>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</si>
  <si>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</si>
  <si>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</si>
  <si>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</si>
  <si>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</si>
  <si>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</si>
  <si>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</si>
  <si>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</si>
  <si>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</si>
  <si>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</si>
  <si>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</si>
  <si>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</si>
  <si>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</si>
  <si>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</si>
  <si>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</si>
  <si>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</si>
  <si>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</si>
  <si>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</si>
  <si>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</si>
  <si>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</si>
  <si>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</si>
  <si>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</si>
  <si>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</si>
  <si>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</si>
  <si>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</si>
  <si>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</si>
  <si>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</si>
  <si>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</si>
  <si>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</si>
  <si>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</si>
  <si>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</si>
  <si>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</si>
  <si>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</si>
  <si>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</si>
  <si>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</si>
  <si>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</si>
  <si>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</si>
  <si>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</si>
  <si>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</si>
  <si>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</si>
  <si>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</si>
  <si>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</si>
  <si>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</si>
  <si>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</si>
  <si>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</si>
  <si>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</si>
  <si>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</si>
  <si>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</si>
  <si>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</si>
  <si>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</si>
  <si>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</si>
  <si>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</si>
  <si>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</si>
  <si>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</si>
  <si>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</si>
  <si>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</si>
  <si>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</si>
  <si>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</si>
  <si>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</si>
  <si>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</si>
  <si>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</si>
  <si>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</si>
  <si>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</si>
  <si>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</si>
  <si>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</si>
  <si>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</si>
  <si>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</si>
  <si>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</si>
  <si>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</si>
  <si>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</si>
  <si>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</si>
  <si>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</si>
  <si>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</si>
  <si>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</si>
  <si>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</si>
  <si>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</si>
  <si>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</si>
  <si>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</si>
  <si>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</si>
  <si>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</si>
  <si>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</si>
  <si>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</si>
  <si>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</si>
  <si>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</si>
  <si>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</si>
  <si>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</si>
  <si>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</si>
  <si>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</si>
  <si>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</si>
  <si>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</si>
  <si>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</si>
  <si>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</si>
  <si>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</si>
  <si>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</si>
  <si>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</si>
  <si>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</si>
  <si>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</si>
  <si>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</si>
  <si>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</si>
  <si>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</si>
  <si>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</si>
  <si>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</si>
  <si>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</si>
  <si>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</si>
  <si>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</si>
  <si>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</si>
  <si>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</si>
  <si>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</si>
  <si>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</si>
  <si>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</si>
  <si>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</si>
  <si>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</si>
  <si>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</si>
  <si>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</si>
  <si>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</si>
  <si>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</si>
  <si>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</si>
  <si>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</si>
  <si>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</si>
  <si>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</si>
  <si>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</si>
  <si>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</si>
  <si>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</si>
  <si>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</si>
  <si>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</si>
  <si>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</si>
  <si>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</si>
  <si>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</si>
  <si>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</si>
  <si>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</si>
  <si>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</si>
  <si>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</si>
  <si>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</si>
  <si>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</si>
  <si>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</si>
  <si>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</si>
  <si>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</si>
  <si>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</si>
  <si>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</si>
  <si>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</si>
  <si>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</si>
  <si>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</si>
  <si>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</si>
  <si>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</si>
  <si>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</si>
  <si>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</si>
  <si>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</si>
  <si>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</si>
  <si>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</si>
  <si>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</si>
  <si>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</si>
  <si>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</si>
  <si>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</si>
  <si>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</si>
  <si>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</si>
  <si>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</si>
  <si>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</si>
  <si>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</si>
  <si>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</si>
  <si>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</si>
  <si>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</si>
  <si>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</si>
  <si>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</si>
  <si>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</si>
  <si>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</si>
  <si>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</si>
  <si>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</si>
  <si>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</si>
  <si>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</si>
  <si>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</si>
  <si>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</si>
  <si>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</si>
  <si>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</si>
  <si>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</si>
  <si>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</si>
  <si>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</si>
  <si>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</si>
  <si>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</si>
  <si>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</si>
  <si>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</si>
  <si>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</si>
  <si>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</si>
  <si>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</si>
  <si>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</si>
  <si>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</si>
  <si>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</si>
  <si>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</si>
  <si>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</si>
  <si>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</si>
  <si>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</si>
  <si>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</si>
  <si>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</si>
  <si>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</si>
  <si>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</si>
  <si>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</si>
  <si>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</si>
  <si>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</si>
  <si>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</si>
  <si>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</si>
  <si>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</si>
  <si>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</si>
  <si>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</si>
  <si>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</si>
  <si>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</si>
  <si>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</si>
  <si>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</si>
  <si>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</si>
  <si>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</si>
  <si>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</si>
  <si>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</si>
  <si>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</si>
  <si>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</si>
  <si>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</si>
  <si>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</si>
  <si>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</si>
  <si>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</si>
  <si>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</si>
  <si>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</si>
  <si>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</si>
  <si>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</si>
  <si>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</si>
  <si>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</si>
  <si>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</si>
  <si>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</si>
  <si>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</si>
  <si>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</si>
  <si>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</si>
  <si>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</si>
  <si>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</si>
  <si>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</si>
  <si>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</si>
  <si>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</si>
  <si>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</si>
  <si>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</si>
  <si>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</si>
  <si>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</si>
  <si>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</si>
  <si>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</si>
  <si>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</si>
  <si>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</si>
  <si>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</si>
  <si>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</si>
  <si>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</si>
  <si>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</si>
  <si>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</si>
  <si>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</si>
  <si>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</si>
  <si>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</si>
  <si>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</si>
  <si>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</si>
  <si>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</si>
  <si>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</si>
  <si>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</si>
  <si>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</si>
  <si>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</si>
  <si>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</si>
  <si>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</si>
  <si>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</si>
  <si>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</si>
  <si>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</si>
  <si>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</si>
  <si>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</si>
  <si>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</si>
  <si>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</si>
  <si>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</si>
  <si>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</si>
  <si>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</si>
  <si>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</si>
  <si>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</si>
  <si>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</si>
  <si>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</si>
  <si>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</si>
  <si>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</si>
  <si>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</si>
  <si>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</si>
  <si>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</si>
  <si>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</si>
  <si>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</si>
  <si>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</si>
  <si>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</si>
  <si>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</si>
  <si>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</si>
  <si>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</si>
  <si>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</si>
  <si>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</si>
  <si>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</si>
  <si>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</si>
  <si>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</si>
  <si>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</si>
  <si>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</si>
  <si>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</si>
  <si>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</si>
  <si>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</si>
  <si>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</si>
  <si>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</si>
  <si>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</si>
  <si>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</si>
  <si>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</si>
  <si>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</si>
  <si>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</si>
  <si>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</si>
  <si>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</si>
  <si>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</si>
  <si>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</si>
  <si>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</si>
  <si>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</si>
  <si>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</si>
  <si>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</si>
  <si>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</si>
  <si>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</si>
  <si>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</si>
  <si>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</si>
  <si>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</si>
  <si>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</si>
  <si>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</si>
  <si>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</si>
  <si>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</si>
  <si>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</si>
  <si>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</si>
  <si>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</si>
  <si>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</si>
  <si>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</si>
  <si>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</si>
  <si>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</si>
  <si>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</si>
  <si>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</si>
  <si>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</si>
  <si>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</si>
  <si>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</si>
  <si>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</si>
  <si>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</si>
  <si>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</si>
  <si>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</si>
  <si>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</si>
  <si>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</si>
  <si>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</si>
  <si>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</si>
  <si>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</si>
  <si>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</si>
  <si>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</si>
  <si>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</si>
  <si>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</si>
  <si>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</si>
  <si>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</si>
  <si>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</si>
  <si>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</si>
  <si>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</si>
  <si>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</si>
  <si>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</si>
  <si>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</si>
  <si>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</si>
  <si>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</si>
  <si>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</si>
  <si>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</si>
  <si>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</si>
  <si>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</si>
  <si>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</si>
  <si>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</si>
  <si>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</si>
  <si>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</si>
  <si>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</si>
  <si>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</si>
  <si>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</si>
  <si>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</si>
  <si>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</si>
  <si>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</si>
  <si>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</si>
  <si>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</si>
  <si>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</si>
  <si>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</si>
  <si>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</si>
  <si>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</si>
  <si>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</si>
  <si>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</si>
  <si>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</si>
  <si>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</si>
  <si>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</si>
  <si>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</si>
  <si>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</si>
  <si>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</si>
  <si>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</si>
  <si>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</si>
  <si>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</si>
  <si>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</si>
  <si>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</si>
  <si>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</si>
  <si>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</si>
  <si>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</si>
  <si>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</si>
  <si>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</si>
  <si>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</si>
  <si>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</si>
  <si>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</si>
  <si>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</si>
  <si>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</si>
  <si>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</si>
  <si>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</si>
  <si>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</si>
  <si>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</si>
  <si>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</si>
  <si>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</si>
  <si>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</si>
  <si>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</si>
  <si>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</si>
  <si>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</si>
  <si>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</si>
  <si>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</si>
  <si>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</si>
  <si>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</si>
  <si>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</si>
  <si>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</si>
  <si>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</si>
  <si>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</si>
  <si>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</si>
  <si>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</si>
  <si>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</si>
  <si>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</si>
  <si>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</si>
  <si>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</si>
  <si>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</si>
  <si>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</si>
  <si>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</si>
  <si>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</si>
  <si>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</si>
  <si>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</si>
  <si>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</si>
  <si>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</si>
  <si>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</si>
  <si>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</si>
  <si>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</si>
  <si>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</si>
  <si>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</si>
  <si>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</si>
  <si>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</si>
  <si>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</si>
  <si>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</si>
  <si>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</si>
  <si>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</si>
  <si>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</si>
  <si>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</si>
  <si>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</si>
  <si>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</si>
  <si>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</si>
  <si>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</si>
  <si>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</si>
  <si>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</si>
  <si>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</si>
  <si>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</si>
  <si>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</si>
  <si>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</si>
  <si>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</si>
  <si>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</si>
  <si>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</si>
  <si>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</si>
  <si>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</si>
  <si>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</si>
  <si>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</si>
  <si>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</si>
  <si>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</si>
  <si>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</si>
  <si>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</si>
  <si>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</si>
  <si>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</si>
  <si>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</si>
  <si>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</si>
  <si>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</si>
  <si>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</si>
  <si>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</si>
  <si>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</si>
  <si>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</si>
  <si>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</si>
  <si>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</si>
  <si>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</si>
  <si>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</si>
  <si>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</si>
  <si>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</si>
  <si>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</si>
  <si>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</si>
  <si>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</si>
  <si>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</si>
  <si>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</si>
  <si>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</si>
  <si>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</si>
  <si>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</si>
  <si>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</si>
  <si>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</si>
  <si>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</si>
  <si>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</si>
  <si>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</si>
  <si>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</si>
  <si>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</si>
  <si>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</si>
  <si>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</si>
  <si>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</si>
  <si>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</si>
  <si>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</si>
  <si>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</si>
  <si>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</si>
  <si>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</si>
  <si>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</si>
  <si>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</si>
  <si>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</si>
  <si>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</si>
  <si>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</si>
  <si>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</si>
  <si>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</si>
  <si>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</si>
  <si>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</si>
  <si>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</si>
  <si>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</si>
  <si>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</si>
  <si>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</si>
  <si>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</si>
  <si>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</si>
  <si>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</si>
  <si>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</si>
  <si>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</si>
  <si>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</si>
  <si>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</si>
  <si>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</si>
  <si>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</si>
  <si>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</si>
  <si>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</si>
  <si>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</si>
  <si>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</si>
  <si>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</si>
  <si>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</si>
  <si>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</si>
  <si>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</si>
  <si>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</si>
  <si>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</si>
  <si>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</si>
  <si>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</si>
  <si>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</si>
  <si>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</si>
  <si>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</si>
  <si>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</si>
  <si>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</si>
  <si>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</si>
  <si>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</si>
  <si>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</si>
  <si>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</si>
  <si>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</si>
  <si>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</si>
  <si>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</si>
  <si>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</si>
  <si>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</si>
  <si>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</si>
  <si>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</si>
  <si>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</si>
  <si>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</si>
  <si>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</si>
  <si>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</si>
  <si>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</si>
  <si>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</si>
  <si>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</si>
  <si>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</si>
  <si>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</si>
  <si>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</si>
  <si>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</si>
  <si>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</si>
  <si>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</si>
  <si>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</si>
  <si>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</si>
  <si>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</si>
  <si>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</si>
  <si>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</si>
  <si>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</si>
  <si>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</si>
  <si>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</si>
  <si>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</si>
  <si>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</si>
  <si>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</si>
  <si>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</si>
  <si>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</si>
  <si>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</si>
  <si>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</si>
  <si>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</si>
  <si>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</si>
  <si>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</si>
  <si>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</si>
  <si>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</si>
  <si>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</si>
  <si>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</si>
  <si>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</si>
  <si>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</si>
  <si>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</si>
  <si>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</si>
  <si>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</si>
  <si>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</si>
  <si>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</si>
  <si>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</si>
  <si>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</si>
  <si>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</si>
  <si>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</si>
  <si>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</si>
  <si>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</si>
  <si>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</si>
  <si>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</si>
  <si>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</si>
  <si>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</si>
  <si>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</si>
  <si>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</si>
  <si>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</si>
  <si>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</si>
  <si>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</si>
  <si>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</si>
  <si>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</si>
  <si>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</si>
  <si>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</si>
  <si>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</si>
  <si>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</si>
  <si>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</si>
  <si>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</si>
  <si>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</si>
  <si>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</si>
  <si>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</si>
  <si>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</si>
  <si>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</si>
  <si>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</si>
  <si>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</si>
  <si>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</si>
  <si>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</si>
  <si>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</si>
  <si>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</si>
  <si>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</si>
  <si>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</si>
  <si>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</si>
  <si>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</si>
  <si>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</si>
  <si>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</si>
  <si>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</si>
  <si>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</si>
  <si>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</si>
  <si>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</si>
  <si>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</si>
  <si>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</si>
  <si>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</si>
  <si>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</si>
  <si>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</si>
  <si>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</si>
  <si>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</si>
  <si>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</si>
  <si>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</si>
  <si>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</si>
  <si>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</si>
  <si>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</si>
  <si>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</si>
  <si>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</si>
  <si>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</si>
  <si>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</si>
  <si>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</si>
  <si>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</si>
  <si>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</si>
  <si>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</si>
  <si>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</si>
  <si>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</si>
  <si>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</si>
  <si>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</si>
  <si>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</si>
  <si>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</si>
  <si>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</si>
  <si>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</si>
  <si>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</si>
  <si>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</si>
  <si>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</si>
  <si>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</si>
  <si>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</si>
  <si>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</si>
  <si>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</si>
  <si>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</si>
  <si>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</si>
  <si>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</si>
  <si>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</si>
  <si>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</si>
  <si>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</si>
  <si>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</si>
  <si>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</si>
  <si>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</si>
  <si>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</si>
  <si>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</si>
  <si>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</si>
  <si>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</si>
  <si>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</si>
  <si>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</si>
  <si>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</si>
  <si>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</si>
  <si>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</si>
  <si>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</si>
  <si>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</si>
  <si>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</si>
  <si>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</si>
  <si>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</si>
  <si>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</si>
  <si>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</si>
  <si>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</si>
  <si>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</si>
  <si>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</si>
  <si>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</si>
  <si>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</si>
  <si>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</si>
  <si>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</si>
  <si>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</si>
  <si>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</si>
  <si>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</si>
  <si>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</si>
  <si>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</si>
  <si>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</si>
  <si>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</si>
  <si>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</si>
  <si>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</si>
  <si>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</si>
  <si>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</si>
  <si>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</si>
  <si>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</si>
  <si>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</si>
  <si>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</si>
  <si>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</si>
  <si>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</si>
  <si>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</si>
  <si>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</si>
  <si>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</si>
  <si>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</si>
  <si>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</si>
  <si>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</si>
  <si>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</si>
  <si>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</si>
  <si>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</si>
  <si>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</si>
  <si>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</si>
  <si>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</si>
  <si>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</si>
  <si>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</si>
  <si>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</si>
  <si>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</si>
  <si>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</si>
  <si>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</si>
  <si>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</si>
  <si>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</si>
  <si>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</si>
  <si>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</si>
  <si>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</si>
  <si>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</si>
  <si>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</si>
  <si>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</si>
  <si>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</si>
  <si>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</si>
  <si>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</si>
  <si>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</si>
  <si>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</si>
  <si>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</si>
  <si>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</si>
  <si>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</si>
  <si>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</si>
  <si>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</si>
  <si>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</si>
  <si>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</si>
  <si>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</si>
  <si>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</si>
  <si>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</si>
  <si>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</si>
  <si>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</si>
  <si>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</si>
  <si>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</si>
  <si>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</si>
  <si>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</si>
  <si>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</si>
  <si>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</si>
  <si>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</si>
  <si>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</si>
  <si>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</si>
  <si>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</si>
  <si>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</si>
  <si>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</si>
  <si>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</si>
  <si>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</si>
  <si>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</si>
  <si>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</si>
  <si>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</si>
  <si>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</si>
  <si>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</si>
  <si>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</si>
  <si>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</si>
  <si>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</si>
  <si>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</si>
  <si>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</si>
  <si>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</si>
  <si>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</si>
  <si>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</si>
  <si>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</si>
  <si>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</si>
  <si>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</si>
  <si>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</si>
  <si>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</si>
  <si>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</si>
  <si>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</si>
  <si>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</si>
  <si>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</si>
  <si>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</si>
  <si>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</si>
  <si>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</si>
  <si>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</si>
  <si>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</si>
  <si>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</si>
  <si>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</si>
  <si>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</si>
  <si>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</si>
  <si>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</si>
  <si>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</si>
  <si>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</si>
  <si>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</si>
  <si>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</si>
  <si>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</si>
  <si>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</si>
  <si>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</si>
  <si>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</si>
  <si>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</si>
  <si>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</si>
  <si>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</si>
  <si>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</si>
  <si>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</si>
  <si>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</si>
  <si>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</si>
  <si>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</si>
  <si>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</si>
  <si>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</si>
  <si>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</si>
  <si>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</si>
  <si>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</si>
  <si>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</si>
  <si>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</si>
  <si>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</si>
  <si>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</si>
  <si>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</si>
  <si>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</si>
  <si>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</si>
  <si>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</si>
  <si>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</si>
  <si>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</si>
  <si>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</si>
  <si>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</si>
  <si>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</si>
  <si>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</si>
  <si>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</si>
  <si>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</si>
  <si>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</si>
  <si>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</si>
  <si>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</si>
  <si>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</si>
  <si>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</si>
  <si>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</si>
  <si>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</si>
  <si>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</si>
  <si>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</si>
  <si>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</si>
  <si>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</si>
  <si>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</si>
  <si>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</si>
  <si>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</si>
  <si>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</si>
  <si>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</si>
  <si>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</si>
  <si>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</si>
  <si>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</si>
  <si>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</si>
  <si>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</si>
  <si>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</si>
  <si>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</si>
  <si>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</si>
  <si>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</si>
  <si>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</si>
  <si>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</si>
  <si>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</si>
  <si>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</si>
  <si>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</si>
  <si>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</si>
  <si>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</si>
  <si>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</si>
  <si>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</si>
  <si>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</si>
  <si>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</si>
  <si>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</si>
  <si>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</si>
  <si>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</si>
  <si>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</si>
  <si>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</si>
  <si>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</si>
  <si>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</si>
  <si>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</si>
  <si>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</si>
  <si>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</si>
  <si>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</si>
  <si>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</si>
  <si>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</si>
  <si>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</si>
  <si>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</si>
  <si>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</si>
  <si>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</si>
  <si>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</si>
  <si>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</si>
  <si>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</si>
  <si>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</si>
  <si>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</si>
  <si>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</si>
  <si>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</si>
  <si>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</si>
  <si>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</si>
  <si>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</si>
  <si>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</si>
  <si>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</si>
  <si>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</si>
  <si>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</si>
  <si>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</si>
  <si>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</si>
  <si>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</si>
  <si>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</si>
  <si>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</si>
  <si>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</si>
  <si>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</si>
  <si>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</si>
  <si>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</si>
  <si>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</si>
  <si>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</si>
  <si>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</si>
  <si>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</si>
  <si>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</si>
  <si>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</si>
  <si>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</si>
  <si>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</si>
  <si>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</si>
  <si>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</si>
  <si>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</si>
  <si>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</si>
  <si>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</si>
  <si>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</si>
  <si>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</si>
  <si>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</si>
  <si>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</si>
  <si>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</si>
  <si>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</si>
  <si>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</si>
  <si>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</si>
  <si>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</si>
  <si>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</si>
  <si>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</si>
  <si>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</si>
  <si>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</si>
  <si>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</si>
  <si>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</si>
  <si>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</si>
  <si>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</si>
  <si>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</si>
  <si>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</si>
  <si>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</si>
  <si>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</si>
  <si>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</si>
  <si>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</si>
  <si>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</si>
  <si>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</si>
  <si>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</si>
  <si>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</si>
  <si>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</si>
  <si>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</si>
  <si>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</si>
  <si>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</si>
  <si>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</si>
  <si>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</si>
  <si>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</si>
  <si>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</si>
  <si>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</si>
  <si>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</si>
  <si>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</si>
  <si>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</si>
  <si>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</si>
  <si>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</si>
  <si>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</si>
  <si>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</si>
  <si>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</si>
  <si>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</si>
  <si>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</si>
  <si>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</si>
  <si>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</si>
  <si>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</si>
  <si>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</si>
  <si>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</si>
  <si>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</si>
  <si>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</si>
  <si>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</si>
  <si>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</si>
  <si>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</si>
  <si>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</si>
  <si>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</si>
  <si>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</si>
  <si>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</si>
  <si>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</si>
  <si>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</si>
  <si>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</si>
  <si>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</si>
  <si>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</si>
  <si>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</si>
  <si>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</si>
  <si>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</si>
  <si>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</si>
  <si>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</si>
  <si>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</si>
  <si>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</si>
  <si>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</si>
  <si>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</si>
  <si>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</si>
  <si>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</si>
  <si>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</si>
  <si>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</si>
  <si>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</si>
  <si>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</si>
  <si>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</si>
  <si>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</si>
  <si>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</si>
  <si>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</si>
  <si>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</si>
  <si>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</si>
  <si>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</si>
  <si>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</si>
  <si>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</si>
  <si>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</si>
  <si>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</si>
  <si>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</si>
  <si>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</si>
  <si>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</si>
  <si>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</si>
  <si>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</si>
  <si>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</si>
  <si>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</si>
  <si>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</si>
  <si>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</si>
  <si>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</si>
  <si>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</si>
  <si>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</si>
  <si>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</si>
  <si>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</si>
  <si>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</si>
  <si>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</si>
  <si>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</si>
  <si>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</si>
  <si>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</si>
  <si>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</si>
  <si>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</si>
  <si>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</si>
  <si>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</si>
  <si>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</si>
  <si>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</si>
  <si>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</si>
  <si>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</si>
  <si>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</si>
  <si>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</si>
  <si>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</si>
  <si>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</si>
  <si>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</si>
  <si>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</si>
  <si>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</si>
  <si>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</si>
  <si>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</si>
  <si>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</si>
  <si>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</si>
  <si>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</si>
  <si>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</si>
  <si>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</si>
  <si>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</si>
  <si>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</si>
  <si>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</si>
  <si>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</si>
  <si>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</si>
  <si>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</si>
  <si>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</si>
  <si>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</si>
  <si>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</si>
  <si>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</si>
  <si>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</si>
  <si>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</si>
  <si>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</si>
  <si>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</si>
  <si>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</si>
  <si>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</si>
  <si>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</si>
  <si>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</si>
  <si>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</si>
  <si>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</si>
  <si>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</si>
  <si>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</si>
  <si>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</si>
  <si>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</si>
  <si>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</si>
  <si>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</si>
  <si>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</si>
  <si>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</si>
  <si>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</si>
  <si>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</si>
  <si>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</si>
  <si>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</si>
  <si>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</si>
  <si>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</si>
  <si>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</si>
  <si>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</si>
  <si>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</si>
  <si>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</si>
  <si>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</si>
  <si>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</si>
  <si>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</si>
  <si>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</si>
  <si>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</si>
  <si>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</si>
  <si>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</si>
  <si>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</si>
  <si>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</si>
  <si>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</si>
  <si>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</si>
  <si>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</si>
  <si>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</si>
  <si>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</si>
  <si>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</si>
  <si>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</si>
  <si>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</si>
  <si>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</si>
  <si>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</si>
  <si>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</si>
  <si>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</si>
  <si>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</si>
  <si>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</si>
  <si>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</si>
  <si>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</si>
  <si>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</si>
  <si>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</si>
  <si>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</si>
  <si>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</si>
  <si>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</si>
  <si>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</si>
  <si>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</si>
  <si>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</si>
  <si>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</si>
  <si>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</si>
  <si>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</si>
  <si>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</si>
  <si>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</si>
  <si>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</si>
  <si>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</si>
  <si>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</si>
  <si>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</si>
  <si>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</si>
  <si>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</si>
  <si>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</si>
  <si>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</si>
  <si>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</si>
  <si>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</si>
  <si>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</si>
  <si>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</si>
  <si>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</si>
  <si>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</si>
  <si>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</si>
  <si>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</si>
  <si>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</si>
  <si>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</si>
  <si>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</si>
  <si>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</si>
  <si>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</si>
  <si>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</si>
  <si>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</si>
  <si>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</si>
  <si>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</si>
  <si>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</si>
  <si>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</si>
  <si>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</si>
  <si>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</si>
  <si>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</si>
  <si>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</si>
  <si>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</si>
  <si>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</si>
  <si>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</si>
  <si>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</si>
  <si>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</si>
  <si>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</si>
  <si>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</si>
  <si>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</si>
  <si>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</si>
  <si>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</si>
  <si>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</si>
  <si>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</si>
  <si>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</si>
  <si>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</si>
  <si>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</si>
  <si>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</si>
  <si>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</si>
  <si>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</si>
  <si>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</si>
  <si>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</si>
  <si>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</si>
  <si>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</si>
  <si>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</si>
  <si>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</si>
  <si>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</si>
  <si>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</si>
  <si>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</si>
  <si>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</si>
  <si>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</si>
  <si>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</si>
  <si>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</si>
  <si>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</si>
  <si>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</si>
  <si>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</si>
  <si>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</si>
  <si>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</si>
  <si>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</si>
  <si>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</si>
  <si>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</si>
  <si>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</si>
  <si>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</si>
  <si>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</si>
  <si>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</si>
  <si>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</si>
  <si>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</si>
  <si>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</si>
  <si>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</si>
  <si>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</si>
  <si>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</si>
  <si>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</si>
  <si>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</si>
  <si>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</si>
  <si>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</si>
  <si>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</si>
  <si>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</si>
  <si>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</si>
  <si>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</si>
  <si>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</si>
  <si>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</si>
  <si>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</si>
  <si>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</si>
  <si>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</si>
  <si>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</si>
  <si>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</si>
  <si>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</si>
  <si>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</si>
  <si>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</si>
  <si>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</si>
  <si>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</si>
  <si>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</si>
  <si>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</si>
  <si>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</si>
  <si>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</si>
  <si>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</si>
  <si>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</si>
  <si>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</si>
  <si>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</si>
  <si>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</si>
  <si>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</si>
  <si>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</si>
  <si>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</si>
  <si>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</si>
  <si>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</si>
  <si>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</si>
  <si>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</si>
  <si>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</si>
  <si>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</si>
  <si>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</si>
  <si>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</si>
  <si>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</si>
  <si>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</si>
  <si>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</si>
  <si>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</si>
  <si>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</si>
  <si>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</si>
  <si>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</si>
  <si>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</si>
  <si>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</si>
  <si>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</si>
  <si>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</si>
  <si>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</si>
  <si>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</si>
  <si>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</si>
  <si>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</si>
  <si>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</si>
  <si>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</si>
  <si>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</si>
  <si>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</si>
  <si>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</si>
  <si>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</si>
  <si>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</si>
  <si>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</si>
  <si>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</si>
  <si>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</si>
  <si>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</si>
  <si>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</si>
  <si>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</si>
  <si>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</si>
  <si>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</si>
  <si>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</si>
  <si>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</si>
  <si>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</si>
  <si>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</si>
  <si>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</si>
  <si>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</si>
  <si>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</si>
  <si>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</si>
  <si>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</si>
  <si>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</si>
  <si>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</si>
  <si>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</si>
  <si>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</si>
  <si>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</si>
  <si>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</si>
  <si>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</si>
  <si>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</si>
  <si>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</si>
  <si>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</si>
  <si>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</si>
  <si>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</si>
  <si>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</si>
  <si>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</si>
  <si>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</si>
  <si>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</si>
  <si>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</si>
  <si>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</si>
  <si>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</si>
  <si>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</si>
  <si>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</si>
  <si>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</si>
  <si>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</si>
  <si>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</si>
  <si>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</si>
  <si>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</si>
  <si>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</si>
  <si>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</si>
  <si>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</si>
  <si>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</si>
  <si>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</si>
  <si>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</si>
  <si>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</si>
  <si>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</si>
  <si>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</si>
  <si>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</si>
  <si>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</si>
  <si>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</si>
  <si>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</si>
  <si>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</si>
  <si>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</si>
  <si>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</si>
  <si>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</si>
  <si>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</si>
  <si>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</si>
  <si>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</si>
  <si>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</si>
  <si>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</si>
  <si>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</si>
  <si>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</si>
  <si>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</si>
  <si>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</si>
  <si>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</si>
  <si>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</si>
  <si>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</si>
  <si>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</si>
  <si>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</si>
  <si>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</si>
  <si>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</si>
  <si>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</si>
  <si>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</si>
  <si>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</si>
  <si>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</si>
  <si>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</si>
  <si>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</si>
  <si>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</si>
  <si>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</si>
  <si>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</si>
  <si>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</si>
  <si>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</si>
  <si>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</si>
  <si>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</si>
  <si>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</si>
  <si>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</si>
  <si>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</si>
  <si>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</si>
  <si>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</si>
  <si>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</si>
  <si>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</si>
  <si>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</si>
  <si>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</si>
  <si>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</si>
  <si>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</si>
  <si>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</si>
  <si>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</si>
  <si>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</si>
  <si>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</si>
  <si>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</si>
  <si>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</si>
  <si>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</si>
  <si>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</si>
  <si>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</si>
  <si>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</si>
  <si>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</si>
  <si>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</si>
  <si>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</si>
  <si>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</si>
  <si>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</si>
  <si>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</si>
  <si>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</si>
  <si>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</si>
  <si>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</si>
  <si>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</si>
  <si>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</si>
  <si>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</si>
  <si>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</si>
  <si>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</si>
  <si>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</si>
  <si>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</si>
  <si>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</si>
  <si>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</si>
  <si>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</si>
  <si>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</si>
  <si>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</si>
  <si>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</si>
  <si>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</si>
  <si>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</si>
  <si>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</si>
  <si>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</si>
  <si>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</si>
  <si>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</si>
  <si>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</si>
  <si>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</si>
  <si>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</si>
  <si>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</si>
  <si>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</si>
  <si>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</si>
  <si>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</si>
  <si>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</si>
  <si>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</si>
  <si>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</si>
  <si>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</si>
  <si>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</si>
  <si>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</si>
  <si>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</si>
  <si>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</si>
  <si>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</si>
  <si>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</si>
  <si>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</si>
  <si>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</si>
  <si>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</si>
  <si>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</si>
  <si>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</si>
  <si>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</si>
  <si>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</si>
  <si>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</si>
  <si>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</si>
  <si>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</si>
  <si>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</si>
  <si>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</si>
  <si>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</si>
  <si>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</si>
  <si>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</si>
  <si>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</si>
  <si>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</si>
  <si>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</si>
  <si>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</si>
  <si>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</si>
  <si>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</si>
  <si>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</si>
  <si>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</si>
  <si>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</si>
  <si>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</si>
  <si>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</si>
  <si>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</si>
  <si>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</si>
  <si>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</si>
  <si>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</si>
  <si>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</si>
  <si>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</si>
  <si>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</si>
  <si>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</si>
  <si>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</si>
  <si>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</si>
  <si>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</si>
  <si>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</si>
  <si>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</si>
  <si>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</si>
  <si>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</si>
  <si>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</si>
  <si>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</si>
  <si>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</si>
  <si>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</si>
  <si>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</si>
  <si>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</si>
  <si>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</si>
  <si>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</si>
  <si>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</si>
  <si>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</si>
  <si>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</si>
  <si>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</si>
  <si>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</si>
  <si>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</si>
  <si>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</si>
  <si>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</si>
  <si>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</si>
  <si>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</si>
  <si>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</si>
  <si>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</si>
  <si>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</si>
  <si>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</si>
  <si>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</si>
  <si>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</si>
  <si>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</si>
  <si>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</si>
  <si>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</si>
  <si>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</si>
  <si>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</si>
  <si>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</si>
  <si>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</si>
  <si>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</si>
  <si>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</si>
  <si>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</si>
  <si>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</si>
  <si>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</si>
  <si>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</si>
  <si>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</si>
  <si>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</si>
  <si>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</si>
  <si>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</si>
  <si>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</si>
  <si>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</si>
  <si>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</si>
  <si>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</si>
  <si>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</si>
  <si>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</si>
  <si>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</si>
  <si>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</si>
  <si>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</si>
  <si>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</si>
  <si>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</si>
  <si>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</si>
  <si>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</si>
  <si>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</si>
  <si>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</si>
  <si>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</si>
  <si>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</si>
  <si>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</si>
  <si>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</si>
  <si>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</si>
  <si>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</si>
  <si>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</si>
  <si>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</si>
  <si>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</si>
  <si>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</si>
  <si>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</si>
  <si>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</si>
  <si>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</si>
  <si>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</si>
  <si>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</si>
  <si>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</si>
  <si>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</si>
  <si>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</si>
  <si>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</si>
  <si>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</si>
  <si>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</si>
  <si>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</si>
  <si>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</si>
  <si>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</si>
  <si>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</si>
  <si>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</si>
  <si>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</si>
  <si>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</si>
  <si>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</si>
  <si>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</si>
  <si>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</si>
  <si>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</si>
  <si>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</si>
  <si>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</si>
  <si>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</si>
  <si>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</si>
  <si>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</si>
  <si>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</si>
  <si>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</si>
  <si>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</si>
  <si>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</si>
  <si>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</si>
  <si>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</si>
  <si>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</si>
  <si>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</si>
  <si>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</si>
  <si>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</si>
  <si>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</si>
  <si>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</si>
  <si>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</si>
  <si>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</si>
  <si>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</si>
  <si>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</si>
  <si>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</si>
  <si>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</si>
  <si>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</si>
  <si>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</si>
  <si>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</si>
  <si>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</si>
  <si>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</si>
  <si>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</si>
  <si>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</si>
  <si>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</si>
  <si>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</si>
  <si>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</si>
  <si>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</si>
  <si>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</si>
  <si>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</si>
  <si>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</si>
  <si>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</si>
  <si>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</si>
  <si>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</si>
  <si>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</si>
  <si>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</si>
  <si>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</si>
  <si>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</si>
  <si>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</si>
  <si>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</si>
  <si>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</si>
  <si>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</si>
  <si>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</si>
  <si>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</si>
  <si>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</si>
  <si>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</si>
  <si>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</si>
  <si>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</si>
  <si>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</si>
  <si>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</si>
  <si>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</si>
  <si>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</si>
  <si>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</si>
  <si>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</si>
  <si>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</si>
  <si>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</si>
  <si>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</si>
  <si>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</si>
  <si>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</si>
  <si>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</si>
  <si>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</si>
  <si>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</si>
  <si>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</si>
  <si>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</si>
  <si>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</si>
  <si>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</si>
  <si>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</si>
  <si>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</si>
  <si>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</si>
  <si>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</si>
  <si>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</si>
  <si>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</si>
  <si>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</si>
  <si>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</si>
  <si>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</si>
  <si>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</si>
  <si>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</si>
  <si>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</si>
  <si>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</si>
  <si>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</si>
  <si>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</si>
  <si>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</si>
  <si>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</si>
  <si>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</si>
  <si>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</si>
  <si>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</si>
  <si>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</si>
  <si>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</si>
  <si>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</si>
  <si>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</si>
  <si>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</si>
  <si>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</si>
  <si>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</si>
  <si>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</si>
  <si>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</si>
  <si>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</si>
  <si>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</si>
  <si>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</si>
  <si>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</si>
  <si>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</si>
  <si>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</si>
  <si>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</si>
  <si>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</si>
  <si>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</si>
  <si>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</si>
  <si>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</si>
  <si>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</si>
  <si>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</si>
  <si>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</si>
  <si>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</si>
  <si>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</si>
  <si>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</si>
  <si>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</si>
  <si>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</si>
  <si>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</si>
  <si>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</si>
  <si>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</si>
  <si>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</si>
  <si>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</si>
  <si>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</si>
  <si>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</si>
  <si>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</si>
  <si>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</si>
  <si>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</si>
  <si>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</si>
  <si>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</si>
  <si>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</si>
  <si>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</si>
  <si>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</si>
  <si>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</si>
  <si>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</si>
  <si>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</si>
  <si>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</si>
  <si>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</si>
  <si>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</si>
  <si>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</si>
  <si>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</si>
  <si>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</si>
  <si>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</si>
  <si>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</si>
  <si>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</si>
  <si>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</si>
  <si>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</si>
  <si>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</si>
  <si>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</si>
  <si>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</si>
  <si>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</si>
  <si>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</si>
  <si>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</si>
  <si>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</si>
  <si>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</si>
  <si>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</si>
  <si>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</si>
  <si>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</si>
  <si>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</si>
  <si>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</si>
  <si>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</si>
  <si>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</si>
  <si>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</si>
  <si>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</si>
  <si>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</si>
  <si>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</si>
  <si>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</si>
  <si>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</si>
  <si>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</si>
  <si>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</si>
  <si>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</si>
  <si>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</si>
  <si>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</si>
  <si>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</si>
  <si>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</si>
  <si>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</si>
  <si>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</si>
  <si>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</si>
  <si>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</si>
  <si>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</si>
  <si>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</si>
  <si>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</si>
  <si>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</si>
  <si>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</si>
  <si>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</si>
  <si>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</si>
  <si>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</si>
  <si>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</si>
  <si>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</si>
  <si>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</si>
  <si>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</si>
  <si>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</si>
  <si>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</si>
  <si>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</si>
  <si>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</si>
  <si>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</si>
  <si>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</si>
  <si>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</si>
  <si>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</si>
  <si>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</si>
  <si>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</si>
  <si>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</si>
  <si>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</si>
  <si>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</si>
  <si>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</si>
  <si>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</si>
  <si>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</si>
  <si>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</si>
  <si>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</si>
  <si>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</si>
  <si>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</si>
  <si>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</si>
  <si>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</si>
  <si>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</si>
  <si>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</si>
  <si>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</si>
  <si>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</si>
  <si>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</si>
  <si>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</si>
  <si>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</si>
  <si>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</si>
  <si>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</si>
  <si>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</si>
  <si>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</si>
  <si>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</si>
  <si>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</si>
  <si>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</si>
  <si>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</si>
  <si>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</si>
  <si>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</si>
  <si>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</si>
  <si>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</si>
  <si>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</si>
  <si>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</si>
  <si>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</si>
  <si>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</si>
  <si>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</si>
  <si>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</si>
  <si>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</si>
  <si>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</si>
  <si>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</si>
  <si>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</si>
  <si>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</si>
  <si>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</si>
  <si>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</si>
  <si>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</si>
  <si>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</si>
  <si>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</si>
  <si>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</si>
  <si>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</si>
  <si>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</si>
  <si>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</si>
  <si>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</si>
  <si>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</si>
  <si>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</si>
  <si>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</si>
  <si>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</si>
  <si>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</si>
  <si>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</si>
  <si>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</si>
  <si>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</si>
  <si>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</si>
  <si>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</si>
  <si>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</si>
  <si>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</si>
  <si>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</si>
  <si>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</si>
  <si>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</si>
  <si>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</si>
  <si>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</si>
  <si>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</si>
  <si>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</si>
  <si>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</si>
  <si>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</si>
  <si>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</si>
  <si>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</si>
  <si>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</si>
  <si>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</si>
  <si>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</si>
  <si>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</si>
  <si>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</si>
  <si>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</si>
  <si>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</si>
  <si>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</si>
  <si>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</si>
  <si>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</si>
  <si>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</si>
  <si>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</si>
  <si>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</si>
  <si>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</si>
  <si>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</si>
  <si>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</si>
  <si>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</si>
  <si>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</si>
  <si>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</si>
  <si>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</si>
  <si>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</si>
  <si>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</si>
  <si>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</si>
  <si>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</si>
  <si>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</si>
  <si>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</si>
  <si>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</si>
  <si>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</si>
  <si>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</si>
  <si>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</si>
  <si>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</si>
  <si>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</si>
  <si>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</si>
  <si>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</si>
  <si>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</si>
  <si>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</si>
  <si>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</si>
  <si>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</si>
  <si>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</si>
  <si>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</si>
  <si>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</si>
  <si>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</si>
  <si>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</si>
  <si>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</si>
  <si>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</si>
  <si>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</si>
  <si>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</si>
  <si>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</si>
  <si>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</si>
  <si>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</si>
  <si>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</si>
  <si>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</si>
  <si>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</si>
  <si>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</si>
  <si>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</si>
  <si>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</si>
  <si>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</si>
  <si>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</si>
  <si>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</si>
  <si>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</si>
  <si>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</si>
  <si>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</si>
  <si>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</si>
  <si>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</si>
  <si>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</si>
  <si>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</si>
  <si>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</si>
  <si>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</si>
  <si>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</si>
  <si>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</si>
  <si>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</si>
  <si>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</si>
  <si>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</si>
  <si>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</si>
  <si>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</si>
  <si>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</si>
  <si>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</si>
  <si>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</si>
  <si>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</si>
  <si>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</si>
  <si>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</si>
  <si>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</si>
  <si>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</si>
  <si>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</si>
  <si>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</si>
  <si>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</si>
  <si>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</si>
  <si>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</si>
  <si>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</si>
  <si>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</si>
  <si>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</si>
  <si>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</si>
  <si>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</si>
  <si>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</si>
  <si>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</si>
  <si>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</si>
  <si>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</si>
  <si>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</si>
  <si>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</si>
  <si>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</si>
  <si>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</si>
  <si>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</si>
  <si>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</si>
  <si>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</si>
  <si>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</si>
  <si>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</si>
  <si>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</si>
  <si>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</si>
  <si>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</si>
  <si>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</si>
  <si>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</si>
  <si>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</si>
  <si>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</si>
  <si>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</si>
  <si>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</si>
  <si>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</si>
  <si>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</si>
  <si>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</si>
  <si>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</si>
  <si>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</si>
  <si>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</si>
  <si>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</si>
  <si>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</si>
  <si>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</si>
  <si>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</si>
  <si>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</si>
  <si>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</si>
  <si>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</si>
  <si>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</si>
  <si>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</si>
  <si>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</si>
  <si>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</si>
  <si>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</si>
  <si>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</si>
  <si>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</si>
  <si>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</si>
  <si>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</si>
  <si>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</si>
  <si>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</si>
  <si>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</si>
  <si>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</si>
  <si>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</si>
  <si>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</si>
  <si>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</si>
  <si>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</si>
  <si>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</si>
  <si>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</si>
  <si>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</si>
  <si>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</si>
  <si>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</si>
  <si>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</si>
  <si>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</si>
  <si>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</si>
  <si>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</si>
  <si>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</si>
  <si>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</si>
  <si>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</si>
  <si>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</si>
  <si>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</si>
  <si>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</si>
  <si>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</si>
  <si>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</si>
  <si>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</si>
  <si>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</si>
  <si>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</si>
  <si>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</si>
  <si>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</si>
  <si>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</si>
  <si>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</si>
  <si>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</si>
  <si>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</si>
  <si>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</si>
  <si>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</si>
  <si>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</si>
  <si>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</si>
  <si>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</si>
  <si>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</si>
  <si>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</si>
  <si>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</si>
  <si>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</si>
  <si>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</si>
  <si>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</si>
  <si>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</si>
  <si>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</si>
  <si>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</si>
  <si>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</si>
  <si>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</si>
  <si>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</si>
  <si>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</si>
  <si>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</si>
  <si>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</si>
  <si>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</si>
  <si>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</si>
  <si>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</si>
  <si>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</si>
  <si>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</si>
  <si>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</si>
  <si>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</si>
  <si>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</si>
  <si>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</si>
  <si>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</si>
  <si>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</si>
  <si>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</si>
  <si>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</si>
  <si>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</si>
  <si>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</si>
  <si>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</si>
  <si>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</si>
  <si>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</si>
  <si>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</si>
  <si>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</si>
  <si>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</si>
  <si>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</si>
  <si>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</si>
  <si>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</si>
  <si>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</si>
  <si>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</si>
  <si>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</si>
  <si>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</si>
  <si>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</si>
  <si>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</si>
  <si>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</si>
  <si>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</si>
  <si>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</si>
  <si>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</si>
  <si>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</si>
  <si>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</si>
  <si>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</si>
  <si>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</si>
  <si>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</si>
  <si>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</si>
  <si>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</si>
  <si>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</si>
  <si>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</si>
  <si>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</si>
  <si>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</si>
  <si>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</si>
  <si>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</si>
  <si>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</si>
  <si>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</si>
  <si>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</si>
  <si>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</si>
  <si>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</si>
  <si>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</si>
  <si>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</si>
  <si>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</si>
  <si>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</si>
  <si>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</si>
  <si>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</si>
  <si>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</si>
  <si>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</si>
  <si>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</si>
  <si>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</si>
  <si>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</si>
  <si>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</si>
  <si>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</si>
  <si>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</si>
  <si>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</si>
  <si>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</si>
  <si>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</si>
  <si>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</si>
  <si>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</si>
  <si>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</si>
  <si>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</si>
  <si>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</si>
  <si>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</si>
  <si>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</si>
  <si>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</si>
  <si>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</si>
  <si>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</si>
  <si>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</si>
  <si>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</si>
  <si>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</si>
  <si>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</si>
  <si>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</si>
  <si>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</si>
  <si>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</si>
  <si>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</si>
  <si>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</si>
  <si>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</si>
  <si>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</si>
  <si>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</si>
  <si>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</si>
  <si>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</si>
  <si>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</si>
  <si>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</si>
  <si>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</si>
  <si>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</si>
  <si>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</si>
  <si>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</si>
  <si>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</si>
  <si>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</si>
  <si>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</si>
  <si>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</si>
  <si>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</si>
  <si>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</si>
  <si>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</si>
  <si>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</si>
  <si>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</si>
  <si>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</si>
  <si>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</si>
  <si>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</si>
  <si>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</si>
  <si>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</si>
  <si>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</si>
  <si>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</si>
  <si>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</si>
  <si>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</si>
  <si>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</si>
  <si>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</si>
  <si>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</si>
  <si>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</si>
  <si>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</si>
  <si>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</si>
  <si>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</si>
  <si>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</si>
  <si>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</si>
  <si>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</si>
  <si>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</si>
  <si>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</si>
  <si>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</si>
  <si>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</si>
  <si>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</si>
  <si>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</si>
  <si>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</si>
  <si>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</si>
  <si>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</si>
  <si>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</si>
  <si>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</si>
  <si>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</si>
  <si>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</si>
  <si>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</si>
  <si>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</si>
  <si>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</si>
  <si>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</si>
  <si>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</si>
  <si>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</si>
  <si>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</si>
  <si>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</si>
  <si>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</si>
  <si>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</si>
  <si>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</si>
  <si>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</si>
  <si>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</si>
  <si>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</si>
  <si>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</si>
  <si>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</si>
  <si>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</si>
  <si>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</si>
  <si>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</si>
  <si>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</si>
  <si>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</si>
  <si>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</si>
  <si>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</si>
  <si>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</si>
  <si>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</si>
  <si>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</si>
  <si>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</si>
  <si>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</si>
  <si>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</si>
  <si>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</si>
  <si>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</si>
  <si>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</si>
  <si>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</si>
  <si>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</si>
  <si>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</si>
  <si>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</si>
  <si>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</si>
  <si>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</si>
  <si>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</si>
  <si>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</si>
  <si>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</si>
  <si>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</si>
  <si>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</si>
  <si>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</si>
  <si>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</si>
  <si>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</si>
  <si>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</si>
  <si>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</si>
  <si>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</si>
  <si>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</si>
  <si>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</si>
  <si>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</si>
  <si>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</si>
  <si>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</si>
  <si>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</si>
  <si>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</si>
  <si>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</si>
  <si>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</si>
  <si>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</si>
  <si>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</si>
  <si>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</si>
  <si>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</si>
  <si>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</si>
  <si>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</si>
  <si>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</si>
  <si>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</si>
  <si>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</si>
  <si>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</si>
  <si>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</si>
  <si>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</si>
  <si>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</si>
  <si>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</si>
  <si>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</si>
  <si>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</si>
  <si>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</si>
  <si>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</si>
  <si>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</si>
  <si>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</si>
  <si>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</si>
  <si>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</si>
  <si>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</si>
  <si>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</si>
  <si>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</si>
  <si>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</si>
  <si>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</si>
  <si>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</si>
  <si>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</si>
  <si>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</si>
  <si>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</si>
  <si>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</si>
  <si>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</si>
  <si>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</si>
  <si>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</si>
  <si>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</si>
  <si>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</si>
  <si>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</si>
  <si>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</si>
  <si>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</si>
  <si>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</si>
  <si>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</si>
  <si>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</si>
  <si>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</si>
  <si>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</si>
  <si>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</si>
  <si>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</si>
  <si>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</si>
  <si>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</si>
  <si>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</si>
  <si>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</si>
  <si>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</si>
  <si>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</si>
  <si>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</si>
  <si>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</si>
  <si>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</si>
  <si>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</si>
  <si>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</si>
  <si>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</si>
  <si>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</si>
  <si>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</si>
  <si>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</si>
  <si>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</si>
  <si>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</si>
  <si>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</si>
  <si>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</si>
  <si>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</si>
  <si>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</si>
  <si>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</si>
  <si>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</si>
  <si>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</si>
  <si>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</si>
  <si>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</si>
  <si>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</si>
  <si>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</si>
  <si>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</si>
  <si>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</si>
  <si>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</si>
  <si>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</si>
  <si>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</si>
  <si>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</si>
  <si>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</si>
  <si>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</si>
  <si>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</si>
  <si>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</si>
  <si>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</si>
  <si>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</si>
  <si>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</si>
  <si>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</si>
  <si>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</si>
  <si>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</si>
  <si>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</si>
  <si>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</si>
  <si>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</si>
  <si>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</si>
  <si>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</si>
  <si>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</si>
  <si>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</si>
  <si>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</si>
  <si>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</si>
  <si>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</si>
  <si>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</si>
  <si>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</si>
  <si>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</si>
  <si>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</si>
  <si>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</si>
  <si>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</si>
  <si>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</si>
  <si>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</si>
  <si>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</si>
  <si>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</si>
  <si>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</si>
  <si>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</si>
  <si>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</si>
  <si>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</si>
  <si>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</si>
  <si>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</si>
  <si>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</si>
  <si>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</si>
  <si>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</si>
  <si>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</si>
  <si>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</si>
  <si>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</si>
  <si>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</si>
  <si>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</si>
  <si>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</si>
  <si>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</si>
  <si>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</si>
  <si>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</si>
  <si>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</si>
  <si>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</si>
  <si>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</si>
  <si>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</si>
  <si>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</si>
  <si>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</si>
  <si>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</si>
  <si>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</si>
  <si>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</si>
  <si>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</si>
  <si>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</si>
  <si>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</si>
  <si>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</si>
  <si>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</si>
  <si>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</si>
  <si>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</si>
  <si>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</si>
  <si>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</si>
  <si>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</si>
  <si>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</si>
  <si>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</si>
  <si>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</si>
  <si>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</si>
  <si>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</si>
  <si>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</si>
  <si>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</si>
  <si>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</si>
  <si>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</si>
  <si>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</si>
  <si>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</si>
  <si>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</si>
  <si>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</si>
  <si>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</si>
  <si>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</si>
  <si>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</si>
  <si>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</si>
  <si>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</si>
  <si>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</si>
  <si>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</si>
  <si>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</si>
  <si>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</si>
  <si>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</si>
  <si>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</si>
  <si>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</si>
  <si>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</si>
  <si>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</si>
  <si>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</si>
  <si>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</si>
  <si>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</si>
  <si>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</si>
  <si>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</si>
  <si>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</si>
  <si>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</si>
  <si>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</si>
  <si>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</si>
  <si>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</si>
  <si>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</si>
  <si>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</si>
  <si>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</si>
  <si>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</si>
  <si>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</si>
  <si>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</si>
  <si>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</si>
  <si>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</si>
  <si>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</si>
  <si>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</si>
  <si>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</si>
  <si>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</si>
  <si>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</si>
  <si>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</si>
  <si>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</si>
  <si>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</si>
  <si>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</si>
  <si>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</si>
  <si>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</si>
  <si>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</si>
  <si>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</si>
  <si>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</si>
  <si>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</si>
  <si>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</si>
  <si>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</si>
  <si>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</si>
  <si>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</si>
  <si>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</si>
  <si>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</si>
  <si>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</si>
  <si>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</si>
  <si>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</si>
  <si>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</si>
  <si>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</si>
  <si>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</si>
  <si>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</si>
  <si>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</si>
  <si>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</si>
  <si>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</si>
  <si>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</si>
  <si>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</si>
  <si>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</si>
  <si>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</si>
  <si>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</si>
  <si>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</si>
  <si>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</si>
  <si>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</si>
  <si>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</si>
  <si>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</si>
  <si>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</si>
  <si>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</si>
  <si>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</si>
  <si>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</si>
  <si>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</si>
  <si>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</si>
  <si>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</si>
  <si>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</si>
  <si>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</si>
  <si>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</si>
  <si>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</si>
  <si>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</si>
  <si>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</si>
  <si>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</si>
  <si>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</si>
  <si>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</si>
  <si>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</si>
  <si>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</si>
  <si>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</si>
  <si>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</si>
  <si>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</si>
  <si>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</si>
  <si>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</si>
  <si>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</si>
  <si>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</si>
  <si>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</si>
  <si>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</si>
  <si>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</si>
  <si>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</si>
  <si>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</si>
  <si>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</si>
  <si>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</si>
  <si>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</si>
  <si>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</si>
  <si>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</si>
  <si>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</si>
  <si>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</si>
  <si>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</si>
  <si>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</si>
  <si>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</si>
  <si>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</si>
  <si>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</si>
  <si>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</si>
  <si>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</si>
  <si>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</si>
  <si>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</si>
  <si>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</si>
  <si>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</si>
  <si>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</si>
  <si>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</si>
  <si>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</si>
  <si>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</si>
  <si>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</si>
  <si>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</si>
  <si>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</si>
  <si>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</si>
  <si>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</si>
  <si>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</si>
  <si>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</si>
  <si>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</si>
  <si>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</si>
  <si>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</si>
  <si>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</si>
  <si>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</si>
  <si>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</si>
  <si>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</si>
  <si>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</si>
  <si>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</si>
  <si>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</si>
  <si>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</si>
  <si>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</si>
  <si>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</si>
  <si>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</si>
  <si>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</si>
  <si>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</si>
  <si>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</si>
  <si>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</si>
  <si>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</si>
  <si>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</si>
  <si>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</si>
  <si>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</si>
  <si>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</si>
  <si>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</si>
  <si>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</si>
  <si>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</si>
  <si>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</si>
  <si>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</si>
  <si>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</si>
  <si>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</si>
  <si>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</si>
  <si>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</si>
  <si>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</si>
  <si>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</si>
  <si>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</si>
  <si>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</si>
  <si>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</si>
  <si>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</si>
  <si>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</si>
  <si>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</si>
  <si>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</si>
  <si>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</si>
  <si>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</si>
  <si>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</si>
  <si>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</si>
  <si>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</si>
  <si>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</si>
  <si>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</si>
  <si>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</si>
  <si>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</si>
  <si>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</si>
  <si>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</si>
  <si>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</si>
  <si>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</si>
  <si>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</si>
  <si>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</si>
  <si>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</si>
  <si>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</si>
  <si>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</si>
  <si>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</si>
  <si>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</si>
  <si>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</si>
  <si>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</si>
  <si>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</si>
  <si>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</si>
  <si>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</si>
  <si>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</si>
  <si>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</si>
  <si>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</si>
  <si>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</si>
  <si>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</si>
  <si>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</si>
  <si>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</si>
  <si>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</si>
  <si>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</si>
  <si>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</si>
  <si>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</si>
  <si>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</si>
  <si>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</si>
  <si>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</si>
  <si>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</si>
  <si>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</si>
  <si>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</si>
  <si>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</si>
  <si>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</si>
  <si>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</si>
  <si>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</si>
  <si>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</si>
  <si>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</si>
  <si>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</si>
  <si>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</si>
  <si>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</si>
  <si>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</si>
  <si>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</si>
  <si>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</si>
  <si>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</si>
  <si>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</si>
  <si>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</si>
  <si>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</si>
  <si>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</si>
  <si>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</si>
  <si>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</si>
  <si>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</si>
  <si>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</si>
  <si>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</si>
  <si>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</si>
  <si>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</si>
  <si>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</si>
  <si>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</si>
  <si>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</si>
  <si>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</si>
  <si>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</si>
  <si>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</si>
  <si>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</si>
  <si>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</si>
  <si>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</si>
  <si>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</si>
  <si>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</si>
  <si>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</si>
  <si>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</si>
  <si>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</si>
  <si>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</si>
  <si>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</si>
  <si>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</si>
  <si>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</si>
  <si>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</si>
  <si>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</si>
  <si>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</si>
  <si>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</si>
  <si>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</si>
  <si>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</si>
  <si>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</si>
  <si>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</si>
  <si>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</si>
  <si>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</si>
  <si>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</si>
  <si>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</si>
  <si>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</si>
  <si>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</si>
  <si>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</si>
  <si>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</si>
  <si>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</si>
  <si>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</si>
  <si>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</si>
  <si>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</si>
  <si>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</si>
  <si>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</si>
  <si>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</si>
  <si>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</si>
  <si>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</si>
  <si>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</si>
  <si>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</si>
  <si>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</si>
  <si>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</si>
  <si>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</si>
  <si>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</si>
  <si>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</si>
  <si>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</si>
  <si>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</si>
  <si>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</si>
  <si>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</si>
  <si>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</si>
  <si>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</si>
  <si>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</si>
  <si>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</si>
  <si>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</si>
  <si>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</si>
  <si>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</si>
  <si>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</si>
  <si>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</si>
  <si>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</si>
  <si>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</si>
  <si>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</si>
  <si>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</si>
  <si>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</si>
  <si>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</si>
  <si>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</si>
  <si>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</si>
  <si>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</si>
  <si>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</si>
  <si>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</si>
  <si>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</si>
  <si>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</si>
  <si>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</si>
  <si>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</si>
  <si>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</si>
  <si>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</si>
  <si>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</si>
  <si>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</si>
  <si>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</si>
  <si>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</si>
  <si>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</si>
  <si>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</si>
  <si>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</si>
  <si>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</si>
  <si>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</si>
  <si>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</si>
  <si>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</si>
  <si>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</si>
  <si>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</si>
  <si>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</si>
  <si>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</si>
  <si>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</si>
  <si>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</si>
  <si>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</si>
  <si>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</si>
  <si>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</si>
  <si>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</si>
  <si>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</si>
  <si>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</si>
  <si>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</si>
  <si>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</si>
  <si>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</si>
  <si>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</si>
  <si>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</si>
  <si>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</si>
  <si>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</si>
  <si>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</si>
  <si>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</si>
  <si>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</si>
  <si>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</si>
  <si>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</si>
  <si>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</si>
  <si>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</si>
  <si>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</si>
  <si>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</si>
  <si>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</si>
  <si>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</si>
  <si>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</si>
  <si>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</si>
  <si>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</si>
  <si>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</si>
  <si>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</si>
  <si>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</si>
  <si>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</si>
  <si>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</si>
  <si>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</si>
  <si>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</si>
  <si>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</si>
  <si>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</si>
  <si>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</si>
  <si>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</si>
  <si>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</si>
  <si>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</si>
  <si>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</si>
  <si>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</si>
  <si>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</si>
  <si>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</si>
  <si>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</si>
  <si>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</si>
  <si>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</si>
  <si>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</si>
  <si>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</si>
  <si>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</si>
  <si>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</si>
  <si>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</si>
  <si>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</si>
  <si>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</si>
  <si>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</si>
  <si>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</si>
  <si>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</si>
  <si>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</si>
  <si>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</si>
  <si>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</si>
  <si>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</si>
  <si>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</si>
  <si>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</si>
  <si>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</si>
  <si>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</si>
  <si>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</si>
  <si>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</si>
  <si>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</si>
  <si>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</si>
  <si>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</si>
  <si>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</si>
  <si>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</si>
  <si>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</si>
  <si>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</si>
  <si>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</si>
  <si>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</si>
  <si>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</si>
  <si>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</si>
  <si>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</si>
  <si>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</si>
  <si>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</si>
  <si>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</si>
  <si>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</si>
  <si>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</si>
  <si>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</si>
  <si>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</si>
  <si>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</si>
  <si>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</si>
  <si>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</si>
  <si>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</si>
  <si>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</si>
  <si>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</si>
  <si>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</si>
  <si>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</si>
  <si>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</si>
  <si>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</si>
  <si>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</si>
  <si>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</si>
  <si>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</si>
  <si>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</si>
  <si>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</si>
  <si>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</si>
  <si>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</si>
  <si>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</si>
  <si>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</si>
  <si>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</si>
  <si>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</si>
  <si>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</si>
  <si>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</si>
  <si>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</si>
  <si>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</si>
  <si>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</si>
  <si>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</si>
  <si>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</si>
  <si>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</si>
  <si>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</si>
  <si>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</si>
  <si>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</si>
  <si>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</si>
  <si>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</si>
  <si>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</si>
  <si>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</si>
  <si>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</si>
  <si>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</si>
  <si>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</si>
  <si>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</si>
  <si>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</si>
  <si>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</si>
  <si>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</si>
  <si>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</si>
  <si>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</si>
  <si>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</si>
  <si>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</si>
  <si>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</si>
  <si>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</si>
  <si>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</si>
  <si>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</si>
  <si>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</si>
  <si>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</si>
  <si>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</si>
  <si>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</si>
  <si>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</si>
  <si>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</si>
  <si>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</si>
  <si>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</si>
  <si>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</si>
  <si>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</si>
  <si>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</si>
  <si>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</si>
  <si>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</si>
  <si>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</si>
  <si>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</si>
  <si>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</si>
  <si>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</si>
  <si>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</si>
  <si>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</si>
  <si>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</si>
  <si>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</si>
  <si>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</si>
  <si>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</si>
  <si>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</si>
  <si>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</si>
  <si>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</si>
  <si>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</si>
  <si>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</si>
  <si>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</si>
  <si>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</si>
  <si>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</si>
  <si>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</si>
  <si>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</si>
  <si>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</si>
  <si>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</si>
  <si>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</si>
  <si>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</si>
  <si>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</si>
  <si>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</si>
  <si>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</si>
  <si>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</si>
  <si>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</si>
  <si>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</si>
  <si>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</si>
  <si>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</si>
  <si>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</si>
  <si>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</si>
  <si>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</si>
  <si>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</si>
  <si>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</si>
  <si>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</si>
  <si>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</si>
  <si>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</si>
  <si>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</si>
  <si>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</si>
  <si>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</si>
  <si>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</si>
  <si>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</si>
  <si>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</si>
  <si>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</si>
  <si>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</si>
  <si>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</si>
  <si>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</si>
  <si>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</si>
  <si>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</si>
  <si>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</si>
  <si>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</si>
  <si>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</si>
  <si>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</si>
  <si>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</si>
  <si>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</si>
  <si>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</si>
  <si>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</si>
  <si>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</si>
  <si>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</si>
  <si>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</si>
  <si>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</si>
  <si>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</si>
  <si>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</si>
  <si>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</si>
  <si>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</si>
  <si>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</si>
  <si>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</si>
  <si>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</si>
  <si>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</si>
  <si>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</si>
  <si>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</si>
  <si>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</si>
  <si>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</si>
  <si>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</si>
  <si>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</si>
  <si>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</si>
  <si>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</si>
  <si>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</si>
  <si>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</si>
  <si>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</si>
  <si>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</si>
  <si>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</si>
  <si>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</si>
  <si>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</si>
  <si>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</si>
  <si>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</si>
  <si>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</si>
  <si>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</si>
  <si>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</si>
  <si>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</si>
  <si>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</si>
  <si>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</si>
  <si>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</si>
  <si>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</si>
  <si>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</si>
  <si>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</si>
  <si>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</si>
  <si>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</si>
  <si>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</si>
  <si>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</si>
  <si>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</si>
  <si>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</si>
  <si>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</si>
  <si>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</si>
  <si>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</si>
  <si>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</si>
  <si>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</si>
  <si>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</si>
  <si>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</si>
  <si>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</si>
  <si>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</si>
  <si>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</si>
  <si>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</si>
  <si>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</si>
  <si>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</si>
  <si>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</si>
  <si>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</si>
  <si>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</si>
  <si>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</si>
  <si>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</si>
  <si>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</si>
  <si>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</si>
  <si>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</si>
  <si>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</si>
  <si>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</si>
  <si>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</si>
  <si>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</si>
  <si>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</si>
  <si>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</si>
  <si>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</si>
  <si>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</si>
  <si>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</si>
  <si>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</si>
  <si>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</si>
  <si>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</si>
  <si>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</si>
  <si>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</si>
  <si>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</si>
  <si>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</si>
  <si>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</si>
  <si>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</si>
  <si>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</si>
  <si>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</si>
  <si>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</si>
  <si>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</si>
  <si>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</si>
  <si>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</si>
  <si>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</si>
  <si>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</si>
  <si>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</si>
  <si>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</si>
  <si>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</si>
  <si>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</si>
  <si>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</si>
  <si>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</si>
  <si>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</si>
  <si>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</si>
  <si>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</si>
  <si>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</si>
  <si>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</si>
  <si>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</si>
  <si>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</si>
  <si>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</si>
  <si>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</si>
  <si>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</si>
  <si>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</si>
  <si>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</si>
  <si>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</si>
  <si>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</si>
  <si>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</si>
  <si>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</si>
  <si>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</si>
  <si>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</si>
  <si>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</si>
  <si>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</si>
  <si>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</si>
  <si>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</si>
  <si>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</si>
  <si>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</si>
  <si>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</si>
  <si>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</si>
  <si>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</si>
  <si>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</si>
  <si>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</si>
  <si>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</si>
  <si>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</si>
  <si>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</si>
  <si>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</si>
  <si>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</si>
  <si>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</si>
  <si>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</si>
  <si>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</si>
  <si>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</si>
  <si>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</si>
  <si>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</si>
  <si>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</si>
  <si>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</si>
  <si>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</si>
  <si>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</si>
  <si>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</si>
  <si>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</si>
  <si>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</si>
  <si>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</si>
  <si>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</si>
  <si>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</si>
  <si>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</si>
  <si>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</si>
  <si>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</si>
  <si>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</si>
  <si>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</si>
  <si>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</si>
  <si>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</si>
  <si>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</si>
  <si>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</si>
  <si>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</si>
  <si>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</si>
  <si>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</si>
  <si>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</si>
  <si>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</si>
  <si>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</si>
  <si>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</si>
  <si>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</si>
  <si>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</si>
  <si>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</si>
  <si>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</si>
  <si>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</si>
  <si>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</si>
  <si>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</si>
  <si>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</si>
  <si>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</si>
  <si>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</si>
  <si>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</si>
  <si>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</si>
  <si>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</si>
  <si>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</si>
  <si>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</si>
  <si>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</si>
  <si>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</si>
  <si>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</si>
  <si>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</si>
  <si>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</si>
  <si>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</si>
  <si>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</si>
  <si>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</si>
  <si>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</si>
  <si>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</si>
  <si>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</si>
  <si>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</si>
  <si>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</si>
  <si>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</si>
  <si>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</si>
  <si>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</si>
  <si>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</si>
  <si>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</si>
  <si>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</si>
  <si>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</si>
  <si>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</si>
  <si>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</si>
  <si>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</si>
  <si>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</si>
  <si>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</si>
  <si>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</si>
  <si>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</si>
  <si>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</si>
  <si>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</si>
  <si>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</si>
  <si>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</si>
  <si>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</si>
  <si>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</si>
  <si>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</si>
  <si>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</si>
  <si>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</si>
  <si>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</si>
  <si>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</si>
  <si>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</si>
  <si>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</si>
  <si>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</si>
  <si>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</si>
  <si>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</si>
  <si>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</si>
  <si>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</si>
  <si>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</si>
  <si>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</si>
  <si>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</si>
  <si>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</si>
  <si>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</si>
  <si>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</si>
  <si>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</si>
  <si>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</si>
  <si>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</si>
  <si>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</si>
  <si>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</si>
  <si>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</si>
  <si>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</si>
  <si>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</si>
  <si>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</si>
  <si>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</si>
  <si>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</si>
  <si>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</si>
  <si>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</si>
  <si>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</si>
  <si>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</si>
  <si>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</si>
  <si>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</si>
  <si>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</si>
  <si>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</si>
  <si>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</si>
  <si>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</si>
  <si>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</si>
  <si>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</si>
  <si>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</si>
  <si>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</si>
  <si>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</si>
  <si>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</si>
  <si>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</si>
  <si>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</si>
  <si>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</si>
  <si>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</si>
  <si>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</si>
  <si>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</si>
  <si>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</si>
  <si>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</si>
  <si>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</si>
  <si>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</si>
  <si>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</si>
  <si>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</si>
  <si>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</si>
  <si>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</si>
  <si>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</si>
  <si>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</si>
  <si>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</si>
  <si>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</si>
  <si>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</si>
  <si>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</si>
  <si>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</si>
  <si>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</si>
  <si>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</si>
  <si>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</si>
  <si>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</si>
  <si>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</si>
  <si>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</si>
  <si>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</si>
  <si>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</si>
  <si>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</si>
  <si>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</si>
  <si>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</si>
  <si>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</si>
  <si>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</si>
  <si>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</si>
  <si>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</si>
  <si>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</si>
  <si>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</si>
  <si>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</si>
  <si>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</si>
  <si>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</si>
  <si>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</si>
  <si>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</si>
  <si>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</si>
  <si>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</si>
  <si>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</si>
  <si>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</si>
  <si>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</si>
  <si>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</si>
  <si>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</si>
  <si>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</si>
  <si>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</si>
  <si>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</si>
  <si>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</si>
  <si>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</si>
  <si>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</si>
  <si>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</si>
  <si>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</si>
  <si>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</si>
  <si>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</si>
  <si>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</si>
  <si>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</si>
  <si>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</si>
  <si>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</si>
  <si>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</si>
  <si>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</si>
  <si>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</si>
  <si>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</si>
  <si>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</si>
  <si>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</si>
  <si>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</si>
  <si>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</si>
  <si>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</si>
  <si>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</si>
  <si>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</si>
  <si>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</si>
  <si>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</si>
  <si>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</si>
  <si>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</si>
  <si>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</si>
  <si>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</si>
  <si>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</si>
  <si>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</si>
  <si>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</si>
  <si>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</si>
  <si>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</si>
  <si>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</si>
  <si>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</si>
  <si>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</si>
  <si>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</si>
  <si>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</si>
  <si>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</si>
  <si>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</si>
  <si>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</si>
  <si>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</si>
  <si>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</si>
  <si>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</si>
  <si>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</si>
  <si>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</si>
  <si>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</si>
  <si>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</si>
  <si>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</si>
  <si>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</si>
  <si>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</si>
  <si>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</si>
  <si>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</si>
  <si>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</si>
  <si>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</si>
  <si>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</si>
  <si>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</si>
  <si>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</si>
  <si>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</si>
  <si>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</si>
  <si>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</si>
  <si>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</si>
  <si>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</si>
  <si>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</si>
  <si>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</si>
  <si>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</si>
  <si>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</si>
  <si>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</si>
  <si>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</si>
  <si>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</si>
  <si>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</si>
  <si>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</si>
  <si>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</si>
  <si>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</si>
  <si>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</si>
  <si>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</si>
  <si>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</si>
  <si>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</si>
  <si>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</si>
  <si>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</si>
  <si>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</si>
  <si>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</si>
  <si>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</si>
  <si>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</si>
  <si>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</si>
  <si>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</si>
  <si>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</si>
  <si>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</si>
  <si>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</si>
  <si>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</si>
  <si>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</si>
  <si>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</si>
  <si>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</si>
  <si>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</si>
  <si>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</si>
  <si>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</si>
  <si>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</si>
  <si>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</si>
  <si>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</si>
  <si>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</si>
  <si>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</si>
  <si>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</si>
  <si>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</si>
  <si>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</si>
  <si>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</si>
  <si>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</si>
  <si>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</si>
  <si>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</si>
  <si>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</si>
  <si>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</si>
  <si>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</si>
  <si>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</si>
  <si>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</si>
  <si>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</si>
  <si>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</si>
  <si>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</si>
  <si>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</si>
  <si>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</si>
  <si>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</si>
  <si>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</si>
  <si>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</si>
  <si>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</si>
  <si>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</si>
  <si>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</si>
  <si>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</si>
  <si>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</si>
  <si>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</si>
  <si>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</si>
  <si>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</si>
  <si>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</si>
  <si>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</si>
  <si>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</si>
  <si>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</si>
  <si>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</si>
  <si>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</si>
  <si>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</si>
  <si>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</si>
  <si>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</si>
  <si>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</si>
  <si>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</si>
  <si>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</si>
  <si>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</si>
  <si>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</si>
  <si>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</si>
  <si>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</si>
  <si>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</si>
  <si>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</si>
  <si>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</si>
  <si>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</si>
  <si>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</si>
  <si>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</si>
  <si>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</si>
  <si>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</si>
  <si>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</si>
  <si>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</si>
  <si>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</si>
  <si>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</si>
  <si>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</si>
  <si>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</si>
  <si>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</si>
  <si>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</si>
  <si>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</si>
  <si>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</si>
  <si>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</si>
  <si>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</si>
  <si>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</si>
  <si>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</si>
  <si>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</si>
  <si>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</si>
  <si>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</si>
  <si>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</si>
  <si>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</si>
  <si>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</si>
  <si>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</si>
  <si>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</si>
  <si>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</si>
  <si>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</si>
  <si>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</si>
  <si>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</si>
  <si>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</si>
  <si>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</si>
  <si>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</si>
  <si>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</si>
  <si>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</si>
  <si>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</si>
  <si>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</si>
  <si>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</si>
  <si>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</si>
  <si>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</si>
  <si>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</si>
  <si>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</si>
  <si>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</si>
  <si>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</si>
  <si>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</si>
  <si>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</si>
  <si>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</si>
  <si>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</si>
  <si>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</si>
  <si>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</si>
  <si>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</si>
  <si>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</si>
  <si>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</si>
  <si>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</si>
  <si>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</si>
  <si>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</si>
  <si>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</si>
  <si>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</si>
  <si>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</si>
  <si>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</si>
  <si>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</si>
  <si>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</si>
  <si>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</si>
  <si>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</si>
  <si>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</si>
  <si>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</si>
  <si>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</si>
  <si>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</si>
  <si>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</si>
  <si>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</si>
  <si>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</si>
  <si>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</si>
  <si>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</si>
  <si>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</si>
  <si>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</si>
  <si>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</si>
  <si>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</si>
  <si>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</si>
  <si>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</si>
  <si>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</si>
  <si>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</si>
  <si>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</si>
  <si>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</si>
  <si>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</si>
  <si>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</si>
  <si>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</si>
  <si>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</si>
  <si>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</si>
  <si>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</si>
  <si>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</si>
  <si>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</si>
  <si>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</si>
  <si>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</si>
  <si>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</si>
  <si>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</si>
  <si>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</si>
  <si>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</si>
  <si>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</si>
  <si>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</si>
  <si>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</si>
  <si>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</si>
  <si>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</si>
  <si>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</si>
  <si>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</si>
  <si>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</si>
  <si>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</si>
  <si>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</si>
  <si>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</si>
  <si>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</si>
  <si>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</si>
  <si>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</si>
  <si>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</si>
  <si>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</si>
  <si>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</si>
  <si>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</si>
  <si>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</si>
  <si>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</si>
  <si>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</si>
  <si>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</si>
  <si>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</si>
  <si>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</si>
  <si>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</si>
  <si>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</si>
  <si>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</si>
  <si>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</si>
  <si>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</si>
  <si>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</si>
  <si>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</si>
  <si>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</si>
  <si>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</si>
  <si>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</si>
  <si>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</si>
  <si>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</si>
  <si>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</si>
  <si>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</si>
  <si>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</si>
  <si>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</si>
  <si>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</si>
  <si>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</si>
  <si>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</si>
  <si>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</si>
  <si>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</si>
  <si>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</si>
  <si>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</si>
  <si>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</si>
  <si>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</si>
  <si>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</si>
  <si>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</si>
  <si>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</si>
  <si>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</si>
  <si>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</si>
  <si>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</si>
  <si>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</si>
  <si>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</si>
  <si>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</si>
  <si>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</si>
  <si>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</si>
  <si>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</si>
  <si>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</si>
  <si>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</si>
  <si>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</si>
  <si>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</si>
  <si>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</si>
  <si>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</si>
  <si>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</si>
  <si>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</si>
  <si>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</si>
  <si>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</si>
  <si>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</si>
  <si>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</si>
  <si>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</si>
  <si>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</si>
  <si>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</si>
  <si>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</si>
  <si>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</si>
  <si>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</si>
  <si>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</si>
  <si>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</si>
  <si>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</si>
  <si>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</si>
  <si>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</si>
  <si>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</si>
  <si>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</si>
  <si>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</si>
  <si>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</si>
  <si>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</si>
  <si>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</si>
  <si>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</si>
  <si>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</si>
  <si>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</si>
  <si>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</si>
  <si>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</si>
  <si>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</si>
  <si>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</si>
  <si>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</si>
  <si>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</si>
  <si>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</si>
  <si>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</si>
  <si>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</si>
  <si>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</si>
  <si>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</si>
  <si>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</si>
  <si>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</si>
  <si>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</si>
  <si>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</si>
  <si>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</si>
  <si>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</si>
  <si>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</si>
  <si>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</si>
  <si>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</si>
  <si>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</si>
  <si>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</si>
  <si>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</si>
  <si>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</si>
  <si>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</si>
  <si>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</si>
  <si>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</si>
  <si>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</si>
  <si>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</si>
  <si>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</si>
  <si>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</si>
  <si>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</si>
  <si>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</si>
  <si>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</si>
  <si>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</si>
  <si>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</si>
  <si>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</si>
  <si>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</si>
  <si>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</si>
  <si>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</si>
  <si>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</si>
  <si>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</si>
  <si>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</si>
  <si>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</si>
  <si>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</si>
  <si>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</si>
  <si>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</si>
  <si>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</si>
  <si>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</si>
  <si>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</si>
  <si>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</si>
  <si>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</si>
  <si>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</si>
  <si>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</si>
  <si>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</si>
  <si>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</si>
  <si>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</si>
  <si>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</si>
  <si>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</si>
  <si>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</si>
  <si>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</si>
  <si>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</si>
  <si>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</si>
  <si>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</si>
  <si>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</si>
  <si>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</si>
  <si>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</si>
  <si>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</si>
  <si>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</si>
  <si>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</si>
  <si>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</si>
  <si>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</si>
  <si>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</si>
  <si>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</si>
  <si>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</si>
  <si>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</si>
  <si>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</si>
  <si>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</si>
  <si>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</si>
  <si>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</si>
  <si>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</si>
  <si>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</si>
  <si>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</si>
  <si>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</si>
  <si>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</si>
  <si>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</si>
  <si>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</si>
  <si>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</si>
  <si>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</si>
  <si>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</si>
  <si>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</si>
  <si>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</si>
  <si>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</si>
  <si>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</si>
  <si>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</si>
  <si>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</si>
  <si>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</si>
  <si>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</si>
  <si>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</si>
  <si>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</si>
  <si>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</si>
  <si>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</si>
  <si>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</si>
  <si>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</si>
  <si>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</si>
  <si>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</si>
  <si>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</si>
  <si>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</si>
  <si>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</si>
  <si>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</si>
  <si>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</si>
  <si>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</si>
  <si>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</si>
  <si>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</si>
  <si>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</si>
  <si>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</si>
  <si>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</si>
  <si>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</si>
  <si>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</si>
  <si>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</si>
  <si>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</si>
  <si>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</si>
  <si>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</si>
  <si>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</si>
  <si>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</si>
  <si>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</si>
  <si>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</si>
  <si>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</si>
  <si>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</si>
  <si>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</si>
  <si>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</si>
  <si>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</si>
  <si>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</si>
  <si>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</si>
  <si>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</si>
  <si>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</si>
  <si>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</si>
  <si>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</si>
  <si>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</si>
  <si>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</si>
  <si>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</si>
  <si>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</si>
  <si>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</si>
  <si>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</si>
  <si>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</si>
  <si>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</si>
  <si>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</si>
  <si>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</si>
  <si>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</si>
  <si>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</si>
  <si>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</si>
  <si>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</si>
  <si>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</si>
  <si>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</si>
  <si>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</si>
  <si>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</si>
  <si>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</si>
  <si>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</si>
  <si>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</si>
  <si>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</si>
  <si>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</si>
  <si>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</si>
  <si>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</si>
  <si>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</si>
  <si>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</si>
  <si>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</si>
  <si>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</si>
  <si>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</si>
  <si>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</si>
  <si>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</si>
  <si>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</si>
  <si>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</si>
  <si>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</si>
  <si>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</si>
  <si>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</si>
  <si>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</si>
  <si>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</si>
  <si>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</si>
  <si>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</si>
  <si>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</si>
  <si>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</si>
  <si>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</si>
  <si>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</si>
  <si>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</si>
  <si>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</si>
  <si>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</si>
  <si>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</si>
  <si>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</si>
  <si>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</si>
  <si>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</si>
  <si>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</si>
  <si>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</si>
  <si>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</si>
  <si>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</si>
  <si>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</si>
  <si>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</si>
  <si>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</si>
  <si>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</si>
  <si>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</si>
  <si>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</si>
  <si>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</si>
  <si>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</si>
  <si>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</si>
  <si>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</si>
  <si>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</si>
  <si>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</si>
  <si>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</si>
  <si>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</si>
  <si>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</si>
  <si>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</si>
  <si>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</si>
  <si>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</si>
  <si>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</si>
  <si>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</si>
  <si>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</si>
  <si>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</si>
  <si>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</si>
  <si>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</si>
  <si>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</si>
  <si>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</si>
  <si>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</si>
  <si>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</si>
  <si>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</si>
  <si>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</si>
  <si>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</si>
  <si>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</si>
  <si>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</si>
  <si>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</si>
  <si>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</si>
  <si>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</si>
  <si>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</si>
  <si>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</si>
  <si>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</si>
  <si>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</si>
  <si>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</si>
  <si>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</si>
  <si>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</si>
  <si>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</si>
  <si>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</si>
  <si>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</si>
  <si>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</si>
  <si>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</si>
  <si>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</si>
  <si>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</si>
  <si>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</si>
  <si>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</si>
  <si>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</si>
  <si>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</si>
  <si>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</si>
  <si>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</si>
  <si>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</si>
  <si>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</si>
  <si>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</si>
  <si>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</si>
  <si>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</si>
  <si>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</si>
  <si>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</si>
  <si>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</si>
  <si>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</si>
  <si>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</si>
  <si>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</si>
  <si>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</si>
  <si>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</si>
  <si>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</si>
  <si>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</si>
  <si>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</si>
  <si>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</si>
  <si>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</si>
  <si>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</si>
  <si>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</si>
  <si>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</si>
  <si>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</si>
  <si>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</si>
  <si>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</si>
  <si>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</si>
  <si>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</si>
  <si>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</si>
  <si>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</si>
  <si>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</si>
  <si>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</si>
  <si>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</si>
  <si>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</si>
  <si>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</si>
  <si>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</si>
  <si>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</si>
  <si>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</si>
  <si>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</si>
  <si>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</si>
  <si>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</si>
  <si>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</si>
  <si>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</si>
  <si>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</si>
  <si>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</si>
  <si>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</si>
  <si>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</si>
  <si>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</si>
  <si>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</si>
  <si>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</si>
  <si>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</si>
  <si>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</si>
  <si>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</si>
  <si>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</si>
  <si>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</si>
  <si>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</si>
  <si>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</si>
  <si>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</si>
  <si>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</si>
  <si>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</si>
  <si>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</si>
  <si>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</si>
  <si>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</si>
  <si>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</si>
  <si>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</si>
  <si>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</si>
  <si>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</si>
  <si>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</si>
  <si>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</si>
  <si>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</si>
  <si>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</si>
  <si>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</si>
  <si>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</si>
  <si>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</si>
  <si>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</si>
  <si>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</si>
  <si>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</si>
  <si>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</si>
  <si>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</si>
  <si>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</si>
  <si>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</si>
  <si>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</si>
  <si>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</si>
  <si>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</si>
  <si>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</si>
  <si>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</si>
  <si>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</si>
  <si>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</si>
  <si>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</si>
  <si>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</si>
  <si>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</si>
  <si>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</si>
  <si>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</si>
  <si>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</si>
  <si>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</si>
  <si>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</si>
  <si>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</si>
  <si>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</si>
  <si>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</si>
  <si>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</si>
  <si>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</si>
  <si>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</si>
  <si>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</si>
  <si>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</si>
  <si>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</si>
  <si>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</si>
  <si>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</si>
  <si>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</si>
  <si>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</si>
  <si>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</si>
  <si>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</si>
  <si>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</si>
  <si>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</si>
  <si>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</si>
  <si>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</si>
  <si>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</si>
  <si>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</si>
  <si>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</si>
  <si>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</si>
  <si>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</si>
  <si>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</si>
  <si>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</si>
  <si>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</si>
  <si>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</si>
  <si>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</si>
  <si>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</si>
  <si>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</si>
  <si>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</si>
  <si>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</si>
  <si>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</si>
  <si>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</si>
  <si>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</si>
  <si>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</si>
  <si>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</si>
  <si>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</si>
  <si>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</si>
  <si>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</si>
  <si>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</si>
  <si>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</si>
  <si>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</si>
  <si>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</si>
  <si>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</si>
  <si>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</si>
  <si>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</si>
  <si>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</si>
  <si>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</si>
  <si>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</si>
  <si>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</si>
  <si>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</si>
  <si>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</si>
  <si>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</si>
  <si>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</si>
  <si>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</si>
  <si>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</si>
  <si>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</si>
  <si>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</si>
  <si>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</si>
  <si>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</si>
  <si>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</si>
  <si>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</si>
  <si>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</si>
  <si>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</si>
  <si>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</si>
  <si>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</si>
  <si>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</si>
  <si>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</si>
  <si>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</si>
  <si>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</si>
  <si>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</si>
  <si>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</si>
  <si>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</si>
  <si>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</si>
  <si>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</si>
  <si>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</si>
  <si>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</si>
  <si>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</si>
  <si>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</si>
  <si>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</si>
  <si>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</si>
  <si>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</si>
  <si>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</si>
  <si>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</si>
  <si>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</si>
  <si>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</si>
  <si>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</si>
  <si>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</si>
  <si>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</si>
  <si>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</si>
  <si>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</si>
  <si>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</si>
  <si>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</si>
  <si>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</si>
  <si>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</si>
  <si>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</si>
  <si>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</si>
  <si>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</si>
  <si>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</si>
  <si>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</si>
  <si>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</si>
  <si>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</si>
  <si>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</si>
  <si>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</si>
  <si>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</si>
  <si>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</si>
  <si>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</si>
  <si>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</si>
  <si>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</si>
  <si>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</si>
  <si>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</si>
  <si>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</si>
  <si>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</si>
  <si>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</si>
  <si>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</si>
  <si>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</si>
  <si>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</si>
  <si>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</si>
  <si>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</si>
  <si>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</si>
  <si>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</si>
  <si>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</si>
  <si>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</si>
  <si>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</si>
  <si>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</si>
  <si>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</si>
  <si>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</si>
  <si>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</si>
  <si>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</si>
  <si>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</si>
  <si>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</si>
  <si>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</si>
  <si>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</si>
  <si>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</si>
  <si>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</si>
  <si>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</si>
  <si>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</si>
  <si>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</si>
  <si>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</si>
  <si>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</si>
  <si>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</si>
  <si>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</si>
  <si>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</si>
  <si>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</si>
  <si>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</si>
  <si>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</si>
  <si>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</si>
  <si>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</si>
  <si>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</si>
  <si>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</si>
  <si>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</si>
  <si>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</si>
  <si>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</si>
  <si>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</si>
  <si>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</si>
  <si>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</si>
  <si>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</si>
  <si>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</si>
  <si>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</si>
  <si>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</si>
  <si>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</si>
  <si>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</si>
  <si>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</si>
  <si>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</si>
  <si>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</si>
  <si>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</si>
  <si>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</si>
  <si>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</si>
  <si>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</si>
  <si>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</si>
  <si>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</si>
  <si>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</si>
  <si>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</si>
  <si>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</si>
  <si>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</si>
  <si>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</si>
  <si>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</si>
  <si>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</si>
  <si>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</si>
  <si>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</si>
  <si>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</si>
  <si>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</si>
  <si>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</si>
  <si>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</si>
  <si>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</si>
  <si>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</si>
  <si>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</si>
  <si>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</si>
  <si>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</si>
  <si>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</si>
  <si>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</si>
  <si>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</si>
  <si>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</si>
  <si>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</si>
  <si>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</si>
  <si>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</si>
  <si>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</si>
  <si>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</si>
  <si>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</si>
  <si>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</si>
  <si>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</si>
  <si>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</si>
  <si>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</si>
  <si>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</si>
  <si>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</si>
  <si>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</si>
  <si>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</si>
  <si>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</si>
  <si>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</si>
  <si>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</si>
  <si>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</si>
  <si>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</si>
  <si>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</si>
  <si>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</si>
  <si>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</si>
  <si>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</si>
  <si>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</si>
  <si>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</si>
  <si>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</si>
  <si>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</si>
  <si>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</si>
  <si>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</si>
  <si>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</si>
  <si>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</si>
  <si>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</si>
  <si>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</si>
  <si>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</si>
  <si>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</si>
  <si>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</si>
  <si>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</si>
  <si>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</si>
  <si>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</si>
  <si>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</si>
  <si>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</si>
  <si>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</si>
  <si>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</si>
  <si>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</si>
  <si>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</si>
  <si>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</si>
  <si>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</si>
  <si>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</si>
  <si>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</si>
  <si>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</si>
  <si>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</si>
  <si>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</si>
  <si>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</si>
  <si>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</si>
  <si>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</si>
  <si>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</si>
  <si>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</si>
  <si>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</si>
  <si>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</si>
  <si>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</si>
  <si>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</si>
  <si>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</si>
  <si>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</si>
  <si>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</si>
  <si>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</si>
  <si>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</si>
  <si>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</si>
  <si>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</si>
  <si>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</si>
  <si>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</si>
  <si>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</si>
  <si>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</si>
  <si>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</si>
  <si>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</si>
  <si>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</si>
  <si>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</si>
  <si>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</si>
  <si>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</si>
  <si>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</si>
  <si>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</si>
  <si>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</si>
  <si>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</si>
  <si>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</si>
  <si>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</si>
  <si>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</si>
  <si>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</si>
  <si>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</si>
  <si>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</si>
  <si>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</si>
  <si>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</si>
  <si>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</si>
  <si>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</si>
  <si>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</si>
  <si>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</si>
  <si>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</si>
  <si>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</si>
  <si>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</si>
  <si>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</si>
  <si>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</si>
  <si>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</si>
  <si>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</si>
  <si>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</si>
  <si>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</si>
  <si>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</si>
  <si>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</si>
  <si>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</si>
  <si>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</si>
  <si>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</si>
  <si>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</si>
  <si>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</si>
  <si>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</si>
  <si>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</si>
  <si>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</si>
  <si>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</si>
  <si>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</si>
  <si>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</si>
  <si>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</si>
  <si>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</si>
  <si>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</si>
  <si>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</si>
  <si>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</si>
  <si>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</si>
  <si>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</si>
  <si>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</si>
  <si>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</si>
  <si>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</si>
  <si>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</si>
  <si>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</si>
  <si>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</si>
  <si>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</si>
  <si>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</si>
  <si>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</si>
  <si>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</si>
  <si>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</si>
  <si>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</si>
  <si>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</si>
  <si>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</si>
  <si>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</si>
  <si>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</si>
  <si>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</si>
  <si>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</si>
  <si>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</si>
  <si>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</si>
  <si>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</si>
  <si>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</si>
  <si>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</si>
  <si>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</si>
  <si>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</si>
  <si>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</si>
  <si>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</si>
  <si>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</si>
  <si>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</si>
  <si>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</si>
  <si>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</si>
  <si>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</si>
  <si>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</si>
  <si>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</si>
  <si>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</si>
  <si>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</si>
  <si>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</si>
  <si>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</si>
  <si>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</si>
  <si>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</si>
  <si>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</si>
  <si>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</si>
  <si>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</si>
  <si>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</si>
  <si>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</si>
  <si>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</si>
  <si>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</si>
  <si>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</si>
  <si>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</si>
  <si>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</si>
  <si>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</si>
  <si>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</si>
  <si>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</si>
  <si>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</si>
  <si>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</si>
  <si>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</si>
  <si>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</si>
  <si>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</si>
  <si>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</si>
  <si>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</si>
  <si>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</si>
  <si>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</si>
  <si>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</si>
  <si>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</si>
  <si>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</si>
  <si>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</si>
  <si>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</si>
  <si>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</si>
  <si>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</si>
  <si>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</si>
  <si>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</si>
  <si>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</si>
  <si>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</si>
  <si>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</si>
  <si>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</si>
  <si>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</si>
  <si>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</si>
  <si>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</si>
  <si>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</si>
  <si>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</si>
  <si>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</si>
  <si>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</si>
  <si>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</si>
  <si>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</si>
  <si>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</si>
  <si>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</si>
  <si>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</si>
  <si>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</si>
  <si>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</si>
  <si>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</si>
  <si>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</si>
  <si>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</si>
  <si>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</si>
  <si>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</si>
  <si>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</si>
  <si>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</si>
  <si>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</si>
  <si>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</si>
  <si>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</si>
  <si>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</si>
  <si>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</si>
  <si>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</si>
  <si>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</si>
  <si>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</si>
  <si>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</si>
  <si>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</si>
  <si>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</si>
  <si>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</si>
  <si>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</si>
  <si>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</si>
  <si>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</si>
  <si>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</si>
  <si>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</si>
  <si>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</si>
  <si>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</si>
  <si>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</si>
  <si>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</si>
  <si>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</si>
  <si>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</si>
  <si>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</si>
  <si>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</si>
  <si>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</si>
  <si>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</si>
  <si>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</si>
  <si>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</si>
  <si>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</si>
  <si>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</si>
  <si>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</si>
  <si>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</si>
  <si>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</si>
  <si>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</si>
  <si>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</si>
  <si>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</si>
  <si>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</si>
  <si>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</si>
  <si>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</si>
  <si>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</si>
  <si>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</si>
  <si>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</si>
  <si>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</si>
  <si>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</si>
  <si>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</si>
  <si>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</si>
  <si>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</si>
  <si>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</si>
  <si>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</si>
  <si>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</si>
  <si>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</si>
  <si>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</si>
  <si>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</si>
  <si>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</si>
  <si>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</si>
  <si>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</si>
  <si>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</si>
  <si>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</si>
  <si>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</si>
  <si>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</si>
  <si>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</si>
  <si>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</si>
  <si>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</si>
  <si>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</si>
  <si>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</si>
  <si>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</si>
  <si>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</si>
  <si>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</si>
  <si>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</si>
  <si>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</si>
  <si>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</si>
  <si>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</si>
  <si>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</si>
  <si>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</si>
  <si>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</si>
  <si>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</si>
  <si>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</si>
  <si>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</si>
  <si>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</si>
  <si>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</si>
  <si>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</si>
  <si>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</si>
  <si>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</si>
  <si>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</si>
  <si>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</si>
  <si>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</si>
  <si>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</si>
  <si>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</si>
  <si>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</si>
  <si>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</si>
  <si>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</si>
  <si>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</si>
  <si>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</si>
  <si>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</si>
  <si>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</si>
  <si>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</si>
  <si>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</si>
  <si>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</si>
  <si>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</si>
  <si>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</si>
  <si>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</si>
  <si>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</si>
  <si>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</si>
  <si>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</si>
  <si>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</si>
  <si>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</si>
  <si>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</si>
  <si>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</si>
  <si>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</si>
  <si>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</si>
  <si>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</si>
  <si>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</si>
  <si>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</si>
  <si>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</si>
  <si>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</si>
  <si>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</si>
  <si>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</si>
  <si>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</si>
  <si>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</si>
  <si>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</si>
  <si>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</si>
  <si>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</si>
  <si>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</si>
  <si>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</si>
  <si>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</si>
  <si>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</si>
  <si>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</si>
  <si>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</si>
  <si>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</si>
  <si>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</si>
  <si>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</si>
  <si>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</si>
  <si>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</si>
  <si>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</si>
  <si>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</si>
  <si>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</si>
  <si>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</si>
  <si>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</si>
  <si>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</si>
  <si>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</si>
  <si>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</si>
  <si>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</si>
  <si>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</si>
  <si>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</si>
  <si>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</si>
  <si>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</si>
  <si>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</si>
  <si>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</si>
  <si>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</si>
  <si>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</si>
  <si>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</si>
  <si>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</si>
  <si>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</si>
  <si>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</si>
  <si>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</si>
  <si>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</si>
  <si>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</si>
  <si>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</si>
  <si>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</si>
  <si>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</si>
  <si>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</si>
  <si>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</si>
  <si>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</si>
  <si>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</si>
  <si>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</si>
  <si>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</si>
  <si>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</si>
  <si>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</si>
  <si>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</si>
  <si>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</si>
  <si>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</si>
  <si>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</si>
  <si>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</si>
  <si>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</si>
  <si>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</si>
  <si>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</si>
  <si>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</si>
  <si>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</si>
  <si>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</si>
  <si>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</si>
  <si>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</si>
  <si>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</si>
  <si>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</si>
  <si>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</si>
  <si>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</si>
  <si>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</si>
  <si>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</si>
  <si>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</si>
  <si>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</si>
  <si>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</si>
  <si>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</si>
  <si>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</si>
  <si>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</si>
  <si>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</si>
  <si>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</si>
  <si>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</si>
  <si>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</si>
  <si>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</si>
  <si>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</si>
  <si>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</si>
  <si>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</si>
  <si>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</si>
  <si>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</si>
  <si>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</si>
  <si>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</si>
  <si>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</si>
  <si>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</si>
  <si>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</si>
  <si>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</si>
  <si>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</si>
  <si>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</si>
  <si>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</si>
  <si>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</si>
  <si>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</si>
  <si>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</si>
  <si>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</si>
  <si>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</si>
  <si>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</si>
  <si>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</si>
  <si>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</si>
  <si>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</si>
  <si>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</si>
  <si>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</si>
  <si>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</si>
  <si>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</si>
  <si>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</si>
  <si>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</si>
  <si>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</si>
  <si>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</si>
  <si>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</si>
  <si>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</si>
  <si>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</si>
  <si>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</si>
  <si>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</si>
  <si>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</si>
  <si>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</si>
  <si>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</si>
  <si>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</si>
  <si>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</si>
  <si>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</si>
  <si>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</si>
  <si>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</si>
  <si>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</si>
  <si>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</si>
  <si>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</si>
  <si>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</si>
  <si>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</si>
  <si>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</si>
  <si>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</si>
  <si>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</si>
  <si>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</si>
  <si>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</si>
  <si>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</si>
  <si>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</si>
  <si>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</si>
  <si>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</si>
  <si>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</si>
  <si>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</si>
  <si>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</si>
  <si>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</si>
  <si>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</si>
  <si>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</si>
  <si>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</si>
  <si>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</si>
  <si>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</si>
  <si>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</si>
  <si>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</si>
  <si>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</si>
  <si>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</si>
  <si>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</si>
  <si>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</si>
  <si>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</si>
  <si>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</si>
  <si>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</si>
  <si>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</si>
  <si>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</si>
  <si>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</si>
  <si>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</si>
  <si>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</si>
  <si>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</si>
  <si>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</si>
  <si>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</si>
  <si>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</si>
  <si>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</si>
  <si>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</si>
  <si>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</si>
  <si>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</si>
  <si>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</si>
  <si>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</si>
  <si>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</si>
  <si>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</si>
  <si>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</si>
  <si>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</si>
  <si>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</si>
  <si>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</si>
  <si>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</si>
  <si>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</si>
  <si>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</si>
  <si>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</si>
  <si>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</si>
  <si>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</si>
  <si>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</si>
  <si>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</si>
  <si>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</si>
  <si>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</si>
  <si>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</si>
  <si>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</si>
  <si>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</si>
  <si>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</si>
  <si>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</si>
  <si>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</si>
  <si>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</si>
  <si>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</si>
  <si>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</si>
  <si>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</si>
  <si>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</si>
  <si>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</si>
  <si>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</si>
  <si>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</si>
  <si>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</si>
  <si>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</si>
  <si>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</si>
  <si>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</si>
  <si>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</si>
  <si>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</si>
  <si>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</si>
  <si>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</si>
  <si>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</si>
  <si>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</si>
  <si>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</si>
  <si>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</si>
  <si>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</si>
  <si>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</si>
  <si>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</si>
  <si>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</si>
  <si>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</si>
  <si>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</si>
  <si>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</si>
  <si>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</si>
  <si>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</si>
  <si>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</si>
  <si>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</si>
  <si>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</si>
  <si>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</si>
  <si>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</si>
  <si>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</si>
  <si>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</si>
  <si>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</si>
  <si>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</si>
  <si>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</si>
  <si>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</si>
  <si>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</si>
  <si>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</si>
  <si>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</si>
  <si>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</si>
  <si>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</si>
  <si>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</si>
  <si>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</si>
  <si>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</si>
  <si>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</si>
  <si>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</si>
  <si>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</si>
  <si>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</si>
  <si>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</si>
  <si>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</si>
  <si>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</si>
  <si>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</si>
  <si>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</si>
  <si>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</si>
  <si>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</si>
  <si>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</si>
  <si>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</si>
  <si>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</si>
  <si>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</si>
  <si>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</si>
  <si>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</si>
  <si>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</si>
  <si>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</si>
  <si>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</si>
  <si>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</si>
  <si>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</si>
  <si>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</si>
  <si>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</si>
  <si>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</si>
  <si>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</si>
  <si>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</si>
  <si>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</si>
  <si>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</si>
  <si>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</si>
  <si>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</si>
  <si>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</si>
  <si>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</si>
  <si>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</si>
  <si>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</si>
  <si>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</si>
  <si>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</si>
  <si>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</si>
  <si>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</si>
  <si>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</si>
  <si>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</si>
  <si>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</si>
  <si>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</si>
  <si>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</si>
  <si>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</si>
  <si>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</si>
  <si>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</si>
  <si>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</si>
  <si>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</si>
  <si>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</si>
  <si>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</si>
  <si>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</si>
  <si>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</si>
  <si>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</si>
  <si>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</si>
  <si>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</si>
  <si>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</si>
  <si>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</si>
  <si>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</si>
  <si>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</si>
  <si>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</si>
  <si>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</si>
  <si>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</si>
  <si>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</si>
  <si>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</si>
  <si>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</si>
  <si>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</si>
  <si>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</si>
  <si>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</si>
  <si>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</si>
  <si>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</si>
  <si>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</si>
  <si>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</si>
  <si>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</si>
  <si>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</si>
  <si>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</si>
  <si>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</si>
  <si>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</si>
  <si>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</si>
  <si>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</si>
  <si>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</si>
  <si>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</si>
  <si>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</si>
  <si>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</si>
  <si>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</si>
  <si>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</si>
  <si>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</si>
  <si>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</si>
  <si>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</si>
  <si>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</si>
  <si>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</si>
  <si>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</si>
  <si>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</si>
  <si>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</si>
  <si>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</si>
  <si>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</si>
  <si>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</si>
  <si>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</si>
  <si>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</si>
  <si>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</si>
  <si>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</si>
  <si>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</si>
  <si>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</si>
  <si>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</si>
  <si>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</si>
  <si>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</si>
  <si>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</si>
  <si>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</si>
  <si>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</si>
  <si>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</si>
  <si>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</si>
  <si>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</si>
  <si>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</si>
  <si>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</si>
  <si>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</si>
  <si>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</si>
  <si>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</si>
  <si>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</si>
  <si>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</si>
  <si>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</si>
  <si>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</si>
  <si>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</si>
  <si>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</si>
  <si>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</si>
  <si>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</si>
  <si>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</si>
  <si>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</si>
  <si>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</si>
  <si>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</si>
  <si>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</si>
  <si>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</si>
  <si>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</si>
  <si>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</si>
  <si>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</si>
  <si>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</si>
  <si>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</si>
  <si>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</si>
  <si>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</si>
  <si>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</si>
  <si>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</si>
  <si>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</si>
  <si>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</si>
  <si>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</si>
  <si>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</si>
  <si>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</si>
  <si>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</si>
  <si>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</si>
  <si>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</si>
  <si>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</si>
  <si>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</si>
  <si>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</si>
  <si>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</si>
  <si>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</si>
  <si>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</si>
  <si>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</si>
  <si>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</si>
  <si>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</si>
  <si>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</si>
  <si>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</si>
  <si>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</si>
  <si>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</si>
  <si>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</si>
  <si>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</si>
  <si>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</si>
  <si>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</si>
  <si>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</si>
  <si>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</si>
  <si>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</si>
  <si>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</si>
  <si>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</si>
  <si>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</si>
  <si>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</si>
  <si>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</si>
  <si>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</si>
  <si>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</si>
  <si>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</si>
  <si>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</si>
  <si>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</si>
  <si>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</si>
  <si>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</si>
  <si>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</si>
  <si>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</si>
  <si>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</si>
  <si>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</si>
  <si>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</si>
  <si>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</si>
  <si>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</si>
  <si>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</si>
  <si>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</si>
  <si>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</si>
  <si>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</si>
  <si>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</si>
  <si>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</si>
  <si>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</si>
  <si>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</si>
  <si>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</si>
  <si>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</si>
  <si>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</si>
  <si>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</si>
  <si>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</si>
  <si>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</si>
  <si>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</si>
  <si>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</si>
  <si>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</si>
  <si>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</si>
  <si>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</si>
  <si>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</si>
  <si>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</si>
  <si>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</si>
  <si>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</si>
  <si>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</si>
  <si>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</si>
  <si>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</si>
  <si>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</si>
  <si>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</si>
  <si>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</si>
  <si>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</si>
  <si>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</si>
  <si>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</si>
  <si>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</si>
  <si>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</si>
  <si>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</si>
  <si>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</si>
  <si>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</si>
  <si>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</si>
  <si>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</si>
  <si>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</si>
  <si>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</si>
  <si>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</si>
  <si>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</si>
  <si>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</si>
  <si>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</si>
  <si>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</si>
  <si>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</si>
  <si>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</si>
  <si>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</si>
  <si>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</si>
  <si>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</si>
  <si>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</si>
  <si>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</si>
  <si>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</si>
  <si>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</si>
  <si>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</si>
  <si>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</si>
  <si>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</si>
  <si>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</si>
  <si>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</si>
  <si>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</si>
  <si>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</si>
  <si>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</si>
  <si>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</si>
  <si>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</si>
  <si>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</si>
  <si>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</si>
  <si>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</si>
  <si>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</si>
  <si>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</si>
  <si>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</si>
  <si>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</si>
  <si>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</si>
  <si>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</si>
  <si>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</si>
  <si>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</si>
  <si>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</si>
  <si>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</si>
  <si>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</si>
  <si>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</si>
  <si>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</si>
  <si>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</si>
  <si>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</si>
  <si>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</si>
  <si>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</si>
  <si>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</si>
  <si>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</si>
  <si>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</si>
  <si>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</si>
  <si>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</si>
  <si>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</si>
  <si>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</si>
  <si>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</si>
  <si>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</si>
  <si>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</si>
  <si>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</si>
  <si>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</si>
  <si>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</si>
  <si>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</si>
  <si>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</si>
  <si>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</si>
  <si>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</si>
  <si>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</si>
  <si>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</si>
  <si>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</si>
  <si>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</si>
  <si>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</si>
  <si>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</si>
  <si>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</si>
  <si>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</si>
  <si>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</si>
  <si>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</si>
  <si>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</si>
  <si>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</si>
  <si>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</si>
  <si>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</si>
  <si>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</si>
  <si>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</si>
  <si>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</si>
  <si>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</si>
  <si>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</si>
  <si>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</si>
  <si>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</si>
  <si>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</si>
  <si>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</si>
  <si>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</si>
  <si>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</si>
  <si>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</si>
  <si>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</si>
  <si>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</si>
  <si>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</si>
  <si>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</si>
  <si>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</si>
  <si>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</si>
  <si>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</si>
  <si>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</si>
  <si>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</si>
  <si>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</si>
  <si>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</si>
  <si>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</si>
  <si>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</si>
  <si>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</si>
  <si>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</si>
  <si>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</si>
  <si>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</si>
  <si>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</si>
  <si>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</si>
  <si>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</si>
  <si>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</si>
  <si>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</si>
  <si>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</si>
  <si>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</si>
  <si>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</si>
  <si>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</si>
  <si>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</si>
  <si>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</si>
  <si>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</si>
  <si>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</si>
  <si>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</si>
  <si>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</si>
  <si>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</si>
  <si>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</si>
  <si>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</si>
  <si>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</si>
  <si>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</si>
  <si>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</si>
  <si>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</si>
  <si>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</si>
  <si>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</si>
  <si>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</si>
  <si>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</si>
  <si>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</si>
  <si>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</si>
  <si>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</si>
  <si>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</si>
  <si>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</si>
  <si>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</si>
  <si>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</si>
  <si>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</si>
  <si>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</si>
  <si>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</si>
  <si>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</si>
  <si>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</si>
  <si>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</si>
  <si>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</si>
  <si>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</si>
  <si>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</si>
  <si>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</si>
  <si>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</si>
  <si>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</si>
  <si>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</si>
  <si>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</si>
  <si>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</si>
  <si>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</si>
  <si>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</si>
  <si>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</si>
  <si>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</si>
  <si>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</si>
  <si>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</si>
  <si>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</si>
  <si>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</si>
  <si>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</si>
  <si>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</si>
  <si>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</si>
  <si>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</si>
  <si>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</si>
  <si>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</si>
  <si>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</si>
  <si>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</si>
  <si>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</si>
  <si>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</si>
  <si>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</si>
  <si>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</si>
  <si>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</si>
  <si>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</si>
  <si>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</si>
  <si>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</si>
  <si>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</si>
  <si>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</si>
  <si>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</si>
  <si>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</si>
  <si>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</si>
  <si>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</si>
  <si>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</si>
  <si>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</si>
  <si>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</si>
  <si>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</si>
  <si>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</si>
  <si>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</si>
  <si>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</si>
  <si>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</si>
  <si>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</si>
  <si>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</si>
  <si>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</si>
  <si>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</si>
  <si>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</si>
  <si>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</si>
  <si>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</si>
  <si>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</si>
  <si>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</si>
  <si>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</si>
  <si>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</si>
  <si>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</si>
  <si>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</si>
  <si>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</si>
  <si>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</si>
  <si>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</si>
  <si>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</si>
  <si>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</si>
  <si>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</si>
  <si>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</si>
  <si>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</si>
  <si>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</si>
  <si>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</si>
  <si>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</si>
  <si>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</si>
  <si>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</si>
  <si>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</si>
  <si>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</si>
  <si>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</si>
  <si>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</si>
  <si>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</si>
  <si>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</si>
  <si>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</si>
  <si>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</si>
  <si>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</si>
  <si>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</si>
  <si>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</si>
  <si>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</si>
  <si>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</si>
  <si>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</si>
  <si>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</si>
  <si>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</si>
  <si>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</si>
  <si>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</si>
  <si>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</si>
  <si>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</si>
  <si>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</si>
  <si>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</si>
  <si>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</si>
  <si>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</si>
  <si>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</si>
  <si>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</si>
  <si>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</si>
  <si>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</si>
  <si>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</si>
  <si>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</si>
  <si>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</si>
  <si>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</si>
  <si>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</si>
  <si>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</si>
  <si>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</si>
  <si>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</si>
  <si>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</si>
  <si>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</si>
  <si>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</si>
  <si>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</si>
  <si>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</si>
  <si>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</si>
  <si>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</si>
  <si>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</si>
  <si>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</si>
  <si>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</si>
  <si>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</si>
  <si>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</si>
  <si>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</si>
  <si>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</si>
  <si>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</si>
  <si>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</si>
  <si>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</si>
  <si>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</si>
  <si>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</si>
  <si>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</si>
  <si>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</si>
  <si>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</si>
  <si>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</si>
  <si>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</si>
  <si>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</si>
  <si>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</si>
  <si>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</si>
  <si>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</si>
  <si>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</si>
  <si>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</si>
  <si>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</si>
  <si>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</si>
  <si>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</si>
  <si>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</si>
  <si>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</si>
  <si>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</si>
  <si>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</si>
  <si>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</si>
  <si>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</si>
  <si>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</si>
  <si>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</si>
  <si>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</si>
  <si>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</si>
  <si>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</si>
  <si>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</si>
  <si>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</si>
  <si>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</si>
  <si>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</si>
  <si>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</si>
  <si>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</si>
  <si>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</si>
  <si>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</si>
  <si>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</si>
  <si>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</si>
  <si>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</si>
  <si>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</si>
  <si>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</si>
  <si>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</si>
  <si>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</si>
  <si>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</si>
  <si>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</si>
  <si>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</si>
  <si>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</si>
  <si>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</si>
  <si>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</si>
  <si>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</si>
  <si>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</si>
  <si>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</si>
  <si>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</si>
  <si>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</si>
  <si>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</si>
  <si>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</si>
  <si>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</si>
  <si>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</si>
  <si>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</si>
  <si>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</si>
  <si>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</si>
  <si>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</si>
  <si>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</si>
  <si>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</si>
  <si>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</si>
  <si>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</si>
  <si>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</si>
  <si>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</si>
  <si>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</si>
  <si>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</si>
  <si>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</si>
  <si>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</si>
  <si>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</si>
  <si>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</si>
  <si>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</si>
  <si>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</si>
  <si>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</si>
  <si>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</si>
  <si>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</si>
  <si>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</si>
  <si>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</si>
  <si>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</si>
  <si>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</si>
  <si>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</si>
  <si>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</si>
  <si>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</si>
  <si>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</si>
  <si>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</si>
  <si>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</si>
  <si>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</si>
  <si>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</si>
  <si>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</si>
  <si>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</si>
  <si>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</si>
  <si>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</si>
  <si>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</si>
  <si>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</si>
  <si>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</si>
  <si>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</si>
  <si>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</si>
  <si>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</si>
  <si>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</si>
  <si>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</si>
  <si>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</si>
  <si>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</si>
  <si>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</si>
  <si>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</si>
  <si>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</si>
  <si>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</si>
  <si>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</si>
  <si>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</si>
  <si>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</si>
  <si>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</si>
  <si>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</si>
  <si>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</si>
  <si>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</si>
  <si>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</si>
  <si>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</si>
  <si>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</si>
  <si>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</si>
  <si>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</si>
  <si>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</si>
  <si>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</si>
  <si>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</si>
  <si>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</si>
  <si>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</si>
  <si>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</si>
  <si>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</si>
  <si>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</si>
  <si>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</si>
  <si>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</si>
  <si>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</si>
  <si>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</si>
  <si>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</si>
  <si>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</si>
  <si>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</si>
  <si>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</si>
  <si>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</si>
  <si>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</si>
  <si>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</si>
  <si>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</si>
  <si>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</si>
  <si>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</si>
  <si>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</si>
  <si>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</si>
  <si>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</si>
  <si>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</si>
  <si>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</si>
  <si>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</si>
  <si>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</si>
  <si>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</si>
  <si>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</si>
  <si>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</si>
  <si>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</si>
  <si>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</si>
  <si>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</si>
  <si>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</si>
  <si>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</si>
  <si>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</si>
  <si>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</si>
  <si>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</si>
  <si>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</si>
  <si>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</si>
  <si>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</si>
  <si>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</si>
  <si>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</si>
  <si>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</si>
  <si>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</si>
  <si>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</si>
  <si>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</si>
  <si>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</si>
  <si>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</si>
  <si>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</si>
  <si>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</si>
  <si>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</si>
  <si>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</si>
  <si>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</si>
  <si>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</si>
  <si>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</si>
  <si>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</si>
  <si>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</si>
  <si>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</si>
  <si>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</si>
  <si>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</si>
  <si>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</si>
  <si>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</si>
  <si>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</si>
  <si>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</si>
  <si>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</si>
  <si>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</si>
  <si>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</si>
  <si>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</si>
  <si>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</si>
  <si>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</si>
  <si>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</si>
  <si>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</si>
  <si>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</si>
  <si>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</si>
  <si>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</si>
  <si>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</si>
  <si>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</si>
  <si>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</si>
  <si>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</si>
  <si>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</si>
  <si>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</si>
  <si>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</si>
  <si>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</si>
  <si>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</si>
  <si>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</si>
  <si>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</si>
  <si>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</si>
  <si>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</si>
  <si>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</si>
  <si>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</si>
  <si>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</si>
  <si>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</si>
  <si>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</si>
  <si>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</si>
  <si>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</si>
  <si>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</si>
  <si>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</si>
  <si>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</si>
  <si>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</si>
  <si>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</si>
  <si>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</si>
  <si>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</si>
  <si>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</si>
  <si>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</si>
  <si>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</si>
  <si>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</si>
  <si>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</si>
  <si>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</si>
  <si>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</si>
  <si>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</si>
  <si>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</si>
  <si>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</si>
  <si>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</si>
  <si>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</si>
  <si>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</si>
  <si>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</si>
  <si>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</si>
  <si>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</si>
  <si>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</si>
  <si>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</si>
  <si>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</si>
  <si>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</si>
  <si>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</si>
  <si>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</si>
  <si>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</si>
  <si>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</si>
  <si>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</si>
  <si>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</si>
  <si>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</si>
  <si>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</si>
  <si>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</si>
  <si>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</si>
  <si>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</si>
  <si>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</si>
  <si>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</si>
  <si>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</si>
  <si>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</si>
  <si>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</si>
  <si>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</si>
  <si>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</si>
  <si>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</si>
  <si>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</si>
  <si>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</si>
  <si>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</si>
  <si>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</si>
  <si>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</si>
  <si>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</si>
  <si>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</si>
  <si>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</si>
  <si>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</si>
  <si>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</si>
  <si>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</si>
  <si>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</si>
  <si>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</si>
  <si>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</si>
  <si>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</si>
  <si>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</si>
  <si>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</si>
  <si>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</si>
  <si>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</si>
  <si>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</si>
  <si>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</si>
  <si>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</si>
  <si>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</si>
  <si>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</si>
  <si>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</si>
  <si>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</si>
  <si>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</si>
  <si>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</si>
  <si>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</si>
  <si>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</si>
  <si>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</si>
  <si>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</si>
  <si>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</si>
  <si>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</si>
  <si>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</si>
  <si>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</si>
  <si>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</si>
  <si>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</si>
  <si>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</si>
  <si>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</si>
  <si>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</si>
  <si>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</si>
  <si>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</si>
  <si>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</si>
  <si>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</si>
  <si>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</si>
  <si>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</si>
  <si>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</si>
  <si>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</si>
  <si>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</si>
  <si>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</si>
  <si>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</si>
  <si>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</si>
  <si>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</si>
  <si>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</si>
  <si>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</si>
  <si>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</si>
  <si>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</si>
  <si>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</si>
  <si>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</si>
  <si>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</si>
  <si>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</si>
  <si>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</si>
  <si>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</si>
  <si>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</si>
  <si>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</si>
  <si>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</si>
  <si>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</si>
  <si>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</si>
  <si>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</si>
  <si>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</si>
  <si>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</si>
  <si>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</si>
  <si>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</si>
  <si>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</si>
  <si>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</si>
  <si>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</si>
  <si>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</si>
  <si>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</si>
  <si>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</si>
  <si>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</si>
  <si>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</si>
  <si>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</si>
  <si>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</si>
  <si>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</si>
  <si>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</si>
  <si>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</si>
  <si>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</si>
  <si>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</si>
  <si>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</si>
  <si>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</si>
  <si>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</si>
  <si>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</si>
  <si>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</si>
  <si>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</si>
  <si>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</si>
  <si>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</si>
  <si>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</si>
  <si>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</si>
  <si>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</si>
  <si>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</si>
  <si>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</si>
  <si>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</si>
  <si>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</si>
  <si>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</si>
  <si>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</si>
  <si>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</si>
  <si>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</si>
  <si>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</si>
  <si>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</si>
  <si>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</si>
  <si>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</si>
  <si>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</si>
  <si>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</si>
  <si>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</si>
  <si>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</si>
  <si>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</si>
  <si>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</si>
  <si>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</si>
  <si>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</si>
  <si>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</si>
  <si>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</si>
  <si>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</si>
  <si>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</si>
  <si>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</si>
  <si>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</si>
  <si>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</si>
  <si>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</si>
  <si>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</si>
  <si>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</si>
  <si>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</si>
  <si>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</si>
  <si>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</si>
  <si>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</si>
  <si>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</si>
  <si>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</si>
  <si>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</si>
  <si>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</si>
  <si>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</si>
  <si>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</si>
  <si>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</si>
  <si>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</si>
  <si>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</si>
  <si>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</si>
  <si>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</si>
  <si>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</si>
  <si>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</si>
  <si>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</si>
  <si>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</si>
  <si>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</si>
  <si>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</si>
  <si>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</si>
  <si>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</si>
  <si>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</si>
  <si>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</si>
  <si>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</si>
  <si>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</si>
  <si>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</si>
  <si>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</si>
  <si>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</si>
  <si>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</si>
  <si>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</si>
  <si>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</si>
  <si>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</si>
  <si>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</si>
  <si>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</si>
  <si>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</si>
  <si>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</si>
  <si>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</si>
  <si>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</si>
  <si>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</si>
  <si>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</si>
  <si>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</si>
  <si>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</si>
  <si>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</si>
  <si>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</si>
  <si>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</si>
  <si>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</si>
  <si>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</si>
  <si>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</si>
  <si>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</si>
  <si>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</si>
  <si>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</si>
  <si>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</si>
  <si>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</si>
  <si>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</si>
  <si>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</si>
  <si>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</si>
  <si>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</si>
  <si>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</si>
  <si>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</si>
  <si>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</si>
  <si>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</si>
  <si>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</si>
  <si>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</si>
  <si>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</si>
  <si>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</si>
  <si>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</si>
  <si>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</si>
  <si>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</si>
  <si>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</si>
  <si>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</si>
  <si>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</si>
  <si>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</si>
  <si>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</si>
  <si>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</si>
  <si>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</si>
  <si>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</si>
  <si>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</si>
  <si>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</si>
  <si>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</si>
  <si>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</si>
  <si>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</si>
  <si>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</si>
  <si>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</si>
  <si>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</si>
  <si>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</si>
  <si>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</si>
  <si>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</si>
  <si>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</si>
  <si>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</si>
  <si>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</si>
  <si>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</si>
  <si>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</si>
  <si>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</si>
  <si>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</si>
  <si>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</si>
  <si>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</si>
  <si>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</si>
  <si>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</si>
  <si>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</si>
  <si>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</si>
  <si>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</si>
  <si>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</si>
  <si>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</si>
  <si>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</si>
  <si>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</si>
  <si>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</si>
  <si>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</si>
  <si>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</si>
  <si>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</si>
  <si>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</si>
  <si>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</si>
  <si>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</si>
  <si>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</si>
  <si>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</si>
  <si>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</si>
  <si>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</si>
  <si>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</si>
  <si>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</si>
  <si>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</si>
  <si>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</si>
  <si>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</si>
  <si>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</si>
  <si>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</si>
  <si>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</si>
  <si>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</si>
  <si>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</si>
  <si>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</si>
  <si>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</si>
  <si>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</si>
  <si>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</si>
  <si>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</si>
  <si>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</si>
  <si>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</si>
  <si>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</si>
  <si>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</si>
  <si>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</si>
  <si>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</si>
  <si>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</si>
  <si>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</si>
  <si>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</si>
  <si>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</si>
  <si>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</si>
  <si>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</si>
  <si>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</si>
  <si>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</si>
  <si>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</si>
  <si>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</si>
  <si>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</si>
  <si>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</si>
  <si>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</si>
  <si>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</si>
  <si>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</si>
  <si>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</si>
  <si>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</si>
  <si>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</si>
  <si>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</si>
  <si>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</si>
  <si>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</si>
  <si>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</si>
  <si>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</si>
  <si>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</si>
  <si>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</si>
  <si>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</si>
  <si>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</si>
  <si>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</si>
  <si>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</si>
  <si>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</si>
  <si>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</si>
  <si>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</si>
  <si>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</si>
  <si>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</si>
  <si>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</si>
  <si>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</si>
  <si>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</si>
  <si>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</si>
  <si>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</si>
  <si>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</si>
  <si>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</si>
  <si>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</si>
  <si>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</si>
  <si>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</si>
  <si>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</si>
  <si>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</si>
  <si>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</si>
  <si>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</si>
  <si>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</si>
  <si>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</si>
  <si>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</si>
  <si>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</si>
  <si>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</si>
  <si>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</si>
  <si>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</si>
  <si>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</si>
  <si>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</si>
  <si>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</si>
  <si>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</si>
  <si>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</si>
  <si>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</si>
  <si>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</si>
  <si>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</si>
  <si>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</si>
  <si>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</si>
  <si>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</si>
  <si>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</si>
  <si>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</si>
  <si>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</si>
  <si>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</si>
  <si>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</si>
  <si>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</si>
  <si>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</si>
  <si>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</si>
  <si>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</si>
  <si>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</si>
  <si>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</si>
  <si>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</si>
  <si>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</si>
  <si>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</si>
  <si>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</si>
  <si>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</si>
  <si>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</si>
  <si>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</si>
  <si>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</si>
  <si>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</si>
  <si>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</si>
  <si>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</si>
  <si>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</si>
  <si>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</si>
  <si>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</si>
  <si>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</si>
  <si>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</si>
  <si>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</si>
  <si>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</si>
  <si>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</si>
  <si>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</si>
  <si>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</si>
  <si>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</si>
  <si>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</si>
  <si>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</si>
  <si>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</si>
  <si>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</si>
  <si>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</si>
  <si>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</si>
  <si>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</si>
  <si>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</si>
  <si>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</si>
  <si>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</si>
  <si>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</si>
  <si>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</si>
  <si>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</si>
  <si>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</si>
  <si>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</si>
  <si>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</si>
  <si>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</si>
  <si>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</si>
  <si>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</si>
  <si>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</si>
  <si>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</si>
  <si>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</si>
  <si>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</si>
  <si>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</si>
  <si>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</si>
  <si>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</si>
  <si>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</si>
  <si>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</si>
  <si>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</si>
  <si>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</si>
  <si>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</si>
  <si>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</si>
  <si>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</si>
  <si>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</si>
  <si>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</si>
  <si>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</si>
  <si>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</si>
  <si>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</si>
  <si>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</si>
  <si>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</si>
  <si>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</si>
  <si>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</si>
  <si>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</si>
  <si>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</si>
  <si>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</si>
  <si>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</si>
  <si>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</si>
  <si>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</si>
  <si>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</si>
  <si>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</si>
  <si>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</si>
  <si>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</si>
  <si>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</si>
  <si>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</si>
  <si>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</si>
  <si>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</si>
  <si>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</si>
  <si>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</si>
  <si>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</si>
  <si>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</si>
  <si>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</si>
  <si>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</si>
  <si>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</si>
  <si>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</si>
  <si>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</si>
  <si>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</si>
  <si>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</si>
  <si>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</si>
  <si>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</si>
  <si>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</si>
  <si>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</si>
  <si>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</si>
  <si>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</si>
  <si>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</si>
  <si>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</si>
  <si>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</si>
  <si>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</si>
  <si>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</si>
  <si>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</si>
  <si>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</si>
  <si>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</si>
  <si>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</si>
  <si>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</si>
  <si>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</si>
  <si>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</si>
  <si>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</si>
  <si>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</si>
  <si>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</si>
  <si>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</si>
  <si>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</si>
  <si>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</si>
  <si>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</si>
  <si>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</si>
  <si>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</si>
  <si>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</si>
  <si>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</si>
  <si>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</si>
  <si>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</si>
  <si>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</si>
  <si>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</si>
  <si>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</si>
  <si>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</si>
  <si>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</si>
  <si>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</si>
  <si>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</si>
  <si>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</si>
  <si>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</si>
  <si>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</si>
  <si>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</si>
  <si>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</si>
  <si>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</si>
  <si>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</si>
  <si>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</si>
  <si>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</si>
  <si>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</si>
  <si>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</si>
  <si>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</si>
  <si>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</si>
  <si>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</si>
  <si>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</si>
  <si>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</si>
  <si>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</si>
  <si>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</si>
  <si>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</si>
  <si>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</si>
  <si>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</si>
  <si>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</si>
  <si>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</si>
  <si>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</si>
  <si>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</si>
  <si>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</si>
  <si>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</si>
  <si>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</si>
  <si>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</si>
  <si>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</si>
  <si>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</si>
  <si>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</si>
  <si>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</si>
  <si>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</si>
  <si>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</si>
  <si>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</si>
  <si>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</si>
  <si>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</si>
  <si>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</si>
  <si>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</si>
  <si>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</si>
  <si>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</si>
  <si>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</si>
  <si>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</si>
  <si>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</si>
  <si>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</si>
  <si>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</si>
  <si>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</si>
  <si>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</si>
  <si>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</si>
  <si>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</si>
  <si>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</si>
  <si>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</si>
  <si>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</si>
  <si>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</si>
  <si>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</si>
  <si>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</si>
  <si>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</si>
  <si>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</si>
  <si>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</si>
  <si>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</si>
  <si>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</si>
  <si>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</si>
  <si>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</si>
  <si>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</si>
  <si>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</si>
  <si>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</si>
  <si>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</si>
  <si>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</si>
  <si>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</si>
  <si>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</si>
  <si>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</si>
  <si>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</si>
  <si>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</si>
  <si>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</si>
  <si>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</si>
  <si>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</si>
  <si>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</si>
  <si>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</si>
  <si>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</si>
  <si>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</si>
  <si>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</si>
  <si>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</si>
  <si>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</si>
  <si>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</si>
  <si>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</si>
  <si>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</si>
  <si>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</si>
  <si>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</si>
  <si>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</si>
  <si>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</si>
  <si>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</si>
  <si>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</si>
  <si>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</si>
  <si>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</si>
  <si>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</si>
  <si>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</si>
  <si>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</si>
  <si>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</si>
  <si>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</si>
  <si>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</si>
  <si>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</si>
  <si>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</si>
  <si>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</si>
  <si>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</si>
  <si>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</si>
  <si>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</si>
  <si>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</si>
  <si>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</si>
  <si>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</si>
  <si>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</si>
  <si>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</si>
  <si>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</si>
  <si>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</si>
  <si>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</si>
  <si>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</si>
  <si>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</si>
  <si>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</si>
  <si>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</si>
  <si>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</si>
  <si>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</si>
  <si>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</si>
  <si>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</si>
  <si>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</si>
  <si>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</si>
  <si>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</si>
  <si>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</si>
  <si>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</si>
  <si>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</si>
  <si>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</si>
  <si>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</si>
  <si>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</si>
  <si>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</si>
  <si>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</si>
  <si>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</si>
  <si>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</si>
  <si>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</si>
  <si>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</si>
  <si>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</si>
  <si>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</si>
  <si>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</si>
  <si>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</si>
  <si>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</si>
  <si>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</si>
  <si>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</si>
  <si>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</si>
  <si>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</si>
  <si>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</si>
  <si>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</si>
  <si>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</si>
  <si>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</si>
  <si>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</si>
  <si>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</si>
  <si>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</si>
  <si>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</si>
  <si>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</si>
  <si>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</si>
  <si>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</si>
  <si>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</si>
  <si>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</si>
  <si>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</si>
  <si>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</si>
  <si>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</si>
  <si>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</si>
  <si>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</si>
  <si>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</si>
  <si>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</si>
  <si>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</si>
  <si>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</si>
  <si>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</si>
  <si>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</si>
  <si>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</si>
  <si>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</si>
  <si>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</si>
  <si>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</si>
  <si>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</si>
  <si>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</si>
  <si>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</si>
  <si>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</si>
  <si>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</si>
  <si>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</si>
  <si>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</si>
  <si>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</si>
  <si>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</si>
  <si>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</si>
  <si>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</si>
  <si>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</si>
  <si>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</si>
  <si>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</si>
  <si>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</si>
  <si>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</si>
  <si>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</si>
  <si>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</si>
  <si>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</si>
  <si>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</si>
  <si>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</si>
  <si>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</si>
  <si>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</si>
  <si>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</si>
  <si>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</si>
  <si>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</si>
  <si>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</si>
  <si>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</si>
  <si>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</si>
  <si>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</si>
  <si>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</si>
  <si>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</si>
  <si>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</si>
  <si>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</si>
  <si>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</si>
  <si>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</si>
  <si>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</si>
  <si>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</si>
  <si>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</si>
  <si>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</si>
  <si>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</si>
  <si>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</si>
  <si>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</si>
  <si>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</si>
  <si>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</si>
  <si>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</si>
  <si>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</si>
  <si>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</si>
  <si>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</si>
  <si>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</si>
  <si>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</si>
  <si>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</si>
  <si>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</si>
  <si>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</si>
  <si>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</si>
  <si>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</si>
  <si>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</si>
  <si>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</si>
  <si>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</si>
  <si>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</si>
  <si>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</si>
  <si>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</si>
  <si>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</si>
  <si>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</si>
  <si>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</si>
  <si>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</si>
  <si>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</si>
  <si>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</si>
  <si>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</si>
  <si>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</si>
  <si>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</si>
  <si>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</si>
  <si>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</si>
  <si>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</si>
  <si>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</si>
  <si>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</si>
  <si>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</si>
  <si>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</si>
  <si>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</si>
  <si>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</si>
  <si>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</si>
  <si>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</si>
  <si>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</si>
  <si>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</si>
  <si>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</si>
  <si>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</si>
  <si>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</si>
  <si>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</si>
  <si>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</si>
  <si>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</si>
  <si>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</si>
  <si>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</si>
  <si>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</si>
  <si>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</si>
  <si>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</si>
  <si>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</si>
  <si>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</si>
  <si>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</si>
  <si>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</si>
  <si>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</si>
  <si>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</si>
  <si>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</si>
  <si>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</si>
  <si>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</si>
  <si>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</si>
  <si>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</si>
  <si>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</si>
  <si>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</si>
  <si>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</si>
  <si>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</si>
  <si>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</si>
  <si>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</si>
  <si>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</si>
  <si>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</si>
  <si>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</si>
  <si>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</si>
  <si>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</si>
  <si>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</si>
  <si>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</si>
  <si>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</si>
  <si>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</si>
  <si>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</si>
  <si>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</si>
  <si>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</si>
  <si>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</si>
  <si>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</si>
  <si>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</si>
  <si>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</si>
  <si>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</si>
  <si>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</si>
  <si>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</si>
  <si>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</si>
  <si>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</si>
  <si>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</si>
  <si>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</si>
  <si>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</si>
  <si>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</si>
  <si>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</si>
  <si>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</si>
  <si>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</si>
  <si>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</si>
  <si>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</si>
  <si>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</si>
  <si>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</si>
  <si>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</si>
  <si>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</si>
  <si>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</si>
  <si>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</si>
  <si>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</si>
  <si>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</si>
  <si>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</si>
  <si>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</si>
  <si>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</si>
  <si>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</si>
  <si>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</si>
  <si>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</si>
  <si>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</si>
  <si>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</si>
  <si>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</si>
  <si>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</si>
  <si>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</si>
  <si>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</si>
  <si>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</si>
  <si>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</si>
  <si>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</si>
  <si>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</si>
  <si>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</si>
  <si>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</si>
  <si>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</si>
  <si>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</si>
  <si>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</si>
  <si>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</si>
  <si>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</si>
  <si>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</si>
  <si>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</si>
  <si>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</si>
  <si>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</si>
  <si>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</si>
  <si>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</si>
  <si>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</si>
  <si>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</si>
  <si>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</si>
  <si>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</si>
  <si>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</si>
  <si>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</si>
  <si>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</si>
  <si>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</si>
  <si>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</si>
  <si>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</si>
  <si>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</si>
  <si>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</si>
  <si>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</si>
  <si>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</si>
  <si>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</si>
  <si>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</si>
  <si>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</si>
  <si>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</si>
  <si>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</si>
  <si>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</si>
  <si>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</si>
  <si>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</si>
  <si>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</si>
  <si>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</si>
  <si>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</si>
  <si>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</si>
  <si>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</si>
  <si>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</si>
  <si>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</si>
  <si>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</si>
  <si>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</si>
  <si>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</si>
  <si>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</si>
  <si>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</si>
  <si>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</si>
  <si>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</si>
  <si>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</si>
  <si>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</si>
  <si>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</si>
  <si>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</si>
  <si>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</si>
  <si>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</si>
  <si>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</si>
  <si>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</si>
  <si>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</si>
  <si>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</si>
  <si>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</si>
  <si>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</si>
  <si>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</si>
  <si>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</si>
  <si>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</si>
  <si>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</si>
  <si>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</si>
  <si>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</si>
  <si>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</si>
  <si>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</si>
  <si>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</si>
  <si>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</si>
  <si>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</si>
  <si>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</si>
  <si>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</si>
  <si>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</si>
  <si>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</si>
  <si>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</si>
  <si>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</si>
  <si>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</si>
  <si>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</si>
  <si>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</si>
  <si>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</si>
  <si>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</si>
  <si>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</si>
  <si>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</si>
  <si>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</si>
  <si>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</si>
  <si>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</si>
  <si>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</si>
  <si>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</si>
  <si>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</si>
  <si>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</si>
  <si>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</si>
  <si>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</si>
  <si>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</si>
  <si>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</si>
  <si>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</si>
  <si>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</si>
  <si>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</si>
  <si>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</si>
  <si>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</si>
  <si>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</si>
  <si>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</si>
  <si>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</si>
  <si>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</si>
  <si>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</si>
  <si>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</si>
  <si>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</si>
  <si>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</si>
  <si>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</si>
  <si>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</si>
  <si>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</si>
  <si>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</si>
  <si>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</si>
  <si>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</si>
  <si>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</si>
  <si>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</si>
  <si>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</si>
  <si>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</si>
  <si>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</si>
  <si>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</si>
  <si>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</si>
  <si>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</si>
  <si>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</si>
  <si>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</si>
  <si>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</si>
  <si>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</si>
  <si>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</si>
  <si>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</si>
  <si>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</si>
  <si>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</si>
  <si>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</si>
  <si>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</si>
  <si>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</si>
  <si>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</si>
  <si>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</si>
  <si>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</si>
  <si>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</si>
  <si>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</si>
  <si>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</si>
  <si>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</si>
  <si>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</si>
  <si>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</si>
  <si>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</si>
  <si>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</si>
  <si>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</si>
  <si>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</si>
  <si>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</si>
  <si>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</si>
  <si>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</si>
  <si>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</si>
  <si>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</si>
  <si>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</si>
  <si>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</si>
  <si>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</si>
  <si>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</si>
  <si>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</si>
  <si>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</si>
  <si>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</si>
  <si>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</si>
  <si>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</si>
  <si>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</si>
  <si>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</si>
  <si>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</si>
  <si>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</si>
  <si>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</si>
  <si>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</si>
  <si>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</si>
  <si>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</si>
  <si>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</si>
  <si>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</si>
  <si>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</si>
  <si>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</si>
  <si>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</si>
  <si>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</si>
  <si>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</si>
  <si>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</si>
  <si>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</si>
  <si>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</si>
  <si>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</si>
  <si>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</si>
  <si>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</si>
  <si>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</si>
  <si>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</si>
  <si>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</si>
  <si>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</si>
  <si>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</si>
  <si>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</si>
  <si>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</si>
  <si>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</si>
  <si>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</si>
  <si>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</si>
  <si>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</si>
  <si>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</si>
  <si>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</si>
  <si>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</si>
  <si>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</si>
  <si>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</si>
  <si>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</si>
  <si>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</si>
  <si>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</si>
  <si>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</si>
  <si>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</si>
  <si>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</si>
  <si>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</si>
  <si>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</si>
  <si>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</si>
  <si>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</si>
  <si>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</si>
  <si>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</si>
  <si>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</si>
  <si>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</si>
  <si>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</si>
  <si>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</si>
  <si>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</si>
  <si>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</si>
  <si>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</si>
  <si>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</si>
  <si>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</si>
  <si>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</si>
  <si>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</si>
  <si>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</si>
  <si>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</si>
  <si>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</si>
  <si>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</si>
  <si>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</si>
  <si>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</si>
  <si>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</si>
  <si>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</si>
  <si>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</si>
  <si>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</si>
  <si>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</si>
  <si>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</si>
  <si>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</si>
  <si>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</si>
  <si>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</si>
  <si>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</si>
  <si>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</si>
  <si>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</si>
  <si>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</si>
  <si>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</si>
  <si>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</si>
  <si>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</si>
  <si>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</si>
  <si>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</si>
  <si>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</si>
  <si>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</si>
  <si>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</si>
  <si>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</si>
  <si>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</si>
  <si>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</si>
  <si>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</si>
  <si>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</si>
  <si>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</si>
  <si>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</si>
  <si>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</si>
  <si>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</si>
  <si>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</si>
  <si>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</si>
  <si>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</si>
  <si>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</si>
  <si>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</si>
  <si>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</si>
  <si>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</si>
  <si>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</si>
  <si>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</si>
  <si>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</si>
  <si>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</si>
  <si>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</si>
  <si>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</si>
  <si>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</si>
  <si>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</si>
  <si>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</si>
  <si>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</si>
  <si>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</si>
  <si>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</si>
  <si>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</si>
  <si>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</si>
  <si>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</si>
  <si>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</si>
  <si>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</si>
  <si>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</si>
  <si>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</si>
  <si>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</si>
  <si>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</si>
  <si>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</si>
  <si>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</si>
  <si>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</si>
  <si>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</si>
  <si>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</si>
  <si>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</si>
  <si>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</si>
  <si>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</si>
  <si>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</si>
  <si>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</si>
  <si>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</si>
  <si>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</si>
  <si>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</si>
  <si>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</si>
  <si>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</si>
  <si>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</si>
  <si>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</si>
  <si>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</si>
  <si>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</si>
  <si>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</si>
  <si>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</si>
  <si>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</si>
  <si>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</si>
  <si>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</si>
  <si>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</si>
  <si>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</si>
  <si>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</si>
  <si>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</si>
  <si>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</si>
  <si>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</si>
  <si>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</si>
  <si>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</si>
  <si>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</si>
  <si>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</si>
  <si>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</si>
  <si>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</si>
  <si>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</si>
  <si>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</si>
  <si>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</si>
  <si>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</si>
  <si>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</si>
  <si>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</si>
  <si>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</si>
  <si>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</si>
  <si>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</si>
  <si>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</si>
  <si>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</si>
  <si>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</si>
  <si>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</si>
  <si>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</si>
  <si>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</si>
  <si>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</si>
  <si>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</si>
  <si>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</si>
  <si>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</si>
  <si>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</si>
  <si>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</si>
  <si>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</si>
  <si>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</si>
  <si>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</si>
  <si>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</si>
  <si>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</si>
  <si>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</si>
  <si>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</si>
  <si>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</si>
  <si>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</si>
  <si>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</si>
  <si>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</si>
  <si>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</si>
  <si>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</si>
  <si>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</si>
  <si>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</si>
  <si>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</si>
  <si>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</si>
  <si>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</si>
  <si>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</si>
  <si>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</si>
  <si>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</si>
  <si>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</si>
  <si>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</si>
  <si>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</si>
  <si>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</si>
  <si>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</si>
  <si>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</si>
  <si>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</si>
  <si>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</si>
  <si>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</si>
  <si>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</si>
  <si>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</si>
  <si>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</si>
  <si>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</si>
  <si>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</si>
  <si>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</si>
  <si>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</si>
  <si>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</si>
  <si>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</si>
  <si>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</si>
  <si>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</si>
  <si>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</si>
  <si>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</si>
  <si>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</si>
  <si>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</si>
  <si>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</si>
  <si>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</si>
  <si>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</si>
  <si>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</si>
  <si>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</si>
  <si>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</si>
  <si>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</si>
  <si>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</si>
  <si>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</si>
  <si>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</si>
  <si>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</si>
  <si>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</si>
  <si>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</si>
  <si>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</si>
  <si>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</si>
  <si>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</si>
  <si>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</si>
  <si>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</si>
  <si>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</si>
  <si>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</si>
  <si>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</si>
  <si>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</si>
  <si>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</si>
  <si>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</si>
  <si>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</si>
  <si>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</si>
  <si>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</si>
  <si>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</si>
  <si>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</si>
  <si>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</si>
  <si>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</si>
  <si>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</si>
  <si>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</si>
  <si>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</si>
  <si>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</si>
  <si>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</si>
  <si>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</si>
  <si>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</si>
  <si>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</si>
  <si>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</si>
  <si>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</si>
  <si>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</si>
  <si>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</si>
  <si>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</si>
  <si>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</si>
  <si>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</si>
  <si>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</si>
  <si>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</si>
  <si>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</si>
  <si>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</si>
  <si>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</si>
  <si>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</si>
  <si>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</si>
  <si>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</si>
  <si>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</si>
  <si>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</si>
  <si>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</si>
  <si>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</si>
  <si>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</si>
  <si>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</si>
  <si>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</si>
  <si>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</si>
  <si>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</si>
  <si>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</si>
  <si>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</si>
  <si>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</si>
  <si>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</si>
  <si>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</si>
  <si>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</si>
  <si>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</si>
  <si>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</si>
  <si>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</si>
  <si>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</si>
  <si>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</si>
  <si>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</si>
  <si>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</si>
  <si>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</si>
  <si>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</si>
  <si>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</si>
  <si>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</si>
  <si>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</si>
  <si>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</si>
  <si>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</si>
  <si>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</si>
  <si>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</si>
  <si>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</si>
  <si>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</si>
  <si>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</si>
  <si>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</si>
  <si>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</si>
  <si>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</si>
  <si>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</si>
  <si>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</si>
  <si>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</si>
  <si>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</si>
  <si>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</si>
  <si>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</si>
  <si>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</si>
  <si>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</si>
  <si>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</si>
  <si>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</si>
  <si>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</si>
  <si>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</si>
  <si>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</si>
  <si>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</si>
  <si>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</si>
  <si>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</si>
  <si>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</si>
  <si>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</si>
  <si>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</si>
  <si>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</si>
  <si>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</si>
  <si>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</si>
  <si>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</si>
  <si>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</si>
  <si>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</si>
  <si>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</si>
  <si>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</si>
  <si>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</si>
  <si>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</si>
  <si>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</si>
  <si>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</si>
  <si>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</si>
  <si>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</si>
  <si>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</si>
  <si>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</si>
  <si>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</si>
  <si>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</si>
  <si>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</si>
  <si>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</si>
  <si>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</si>
  <si>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</si>
  <si>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</si>
  <si>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</si>
  <si>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</si>
  <si>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</si>
  <si>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</si>
  <si>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</si>
  <si>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</si>
  <si>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</si>
  <si>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</si>
  <si>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</si>
  <si>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</si>
  <si>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</si>
  <si>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</si>
  <si>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</si>
  <si>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</si>
  <si>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</si>
  <si>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</si>
  <si>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</si>
  <si>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</si>
  <si>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</si>
  <si>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</si>
  <si>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</si>
  <si>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</si>
  <si>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</si>
  <si>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</si>
  <si>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</si>
  <si>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</si>
  <si>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</si>
  <si>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</si>
  <si>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</si>
  <si>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</si>
  <si>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</si>
  <si>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</si>
  <si>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</si>
  <si>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</si>
  <si>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</si>
  <si>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</si>
  <si>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</si>
  <si>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</si>
  <si>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</si>
  <si>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</si>
  <si>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</si>
  <si>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</si>
  <si>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</si>
  <si>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</si>
  <si>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</si>
  <si>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</si>
  <si>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</si>
  <si>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</si>
  <si>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</si>
  <si>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</si>
  <si>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</si>
  <si>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</si>
  <si>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</si>
  <si>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</si>
  <si>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</si>
  <si>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</si>
  <si>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</si>
  <si>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</si>
  <si>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</si>
  <si>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</si>
  <si>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</si>
  <si>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</si>
  <si>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</si>
  <si>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</si>
  <si>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</si>
  <si>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</si>
  <si>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</si>
  <si>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</si>
  <si>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</si>
  <si>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</si>
  <si>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</si>
  <si>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</si>
  <si>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</si>
  <si>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</si>
  <si>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</si>
  <si>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</si>
  <si>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</si>
  <si>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</si>
  <si>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</si>
  <si>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</si>
  <si>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</si>
  <si>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</si>
  <si>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</si>
  <si>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</si>
  <si>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</si>
  <si>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</si>
  <si>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</si>
  <si>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</si>
  <si>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</si>
  <si>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</si>
  <si>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</si>
  <si>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</si>
  <si>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</si>
  <si>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</si>
  <si>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</si>
  <si>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</si>
  <si>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</si>
  <si>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</si>
  <si>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</si>
  <si>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</si>
  <si>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</si>
  <si>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</si>
  <si>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</si>
  <si>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</si>
  <si>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</si>
  <si>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</si>
  <si>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</si>
  <si>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</si>
  <si>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</si>
  <si>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</si>
  <si>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</si>
  <si>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</si>
  <si>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</si>
  <si>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</si>
  <si>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</si>
  <si>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</si>
  <si>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</si>
  <si>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</si>
  <si>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</si>
  <si>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</si>
  <si>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</si>
  <si>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</si>
  <si>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</si>
  <si>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</si>
  <si>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</si>
  <si>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</si>
  <si>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</si>
  <si>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</si>
  <si>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</si>
  <si>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</si>
  <si>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</si>
  <si>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</si>
  <si>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</si>
  <si>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</si>
  <si>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</si>
  <si>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</si>
  <si>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</si>
  <si>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</si>
  <si>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</si>
  <si>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</si>
  <si>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</si>
  <si>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</si>
  <si>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</si>
  <si>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</si>
  <si>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</si>
  <si>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</si>
  <si>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</si>
  <si>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</si>
  <si>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</si>
  <si>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</si>
  <si>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</si>
  <si>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</si>
  <si>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</si>
  <si>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</si>
  <si>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</si>
  <si>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</si>
  <si>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</si>
  <si>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</si>
  <si>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</si>
  <si>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</si>
  <si>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</si>
  <si>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</si>
  <si>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</si>
  <si>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</si>
  <si>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</si>
  <si>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</si>
  <si>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</si>
  <si>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</si>
  <si>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</si>
  <si>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</si>
  <si>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</si>
  <si>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</si>
  <si>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</si>
  <si>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</si>
  <si>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</si>
  <si>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</si>
  <si>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</si>
  <si>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</si>
  <si>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</si>
  <si>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</si>
  <si>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</si>
  <si>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</si>
  <si>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</si>
  <si>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</si>
  <si>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</si>
  <si>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</si>
  <si>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</si>
  <si>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</si>
  <si>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</si>
  <si>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</si>
  <si>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</si>
  <si>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</si>
  <si>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</si>
  <si>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</si>
  <si>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</si>
  <si>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</si>
  <si>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</si>
  <si>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</si>
  <si>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</si>
  <si>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</si>
  <si>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</si>
  <si>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</si>
  <si>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</si>
  <si>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</si>
  <si>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</si>
  <si>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</si>
  <si>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</si>
  <si>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</si>
  <si>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</si>
  <si>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</si>
  <si>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</si>
  <si>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</si>
  <si>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</si>
  <si>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</si>
  <si>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</si>
  <si>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</si>
  <si>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</si>
  <si>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</si>
  <si>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</si>
  <si>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</si>
  <si>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</si>
  <si>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</si>
  <si>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</si>
  <si>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</si>
  <si>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</si>
  <si>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</si>
  <si>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</si>
  <si>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</si>
  <si>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</si>
  <si>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</si>
  <si>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</si>
  <si>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</si>
  <si>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</si>
  <si>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</si>
  <si>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</si>
  <si>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</si>
  <si>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</si>
  <si>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</si>
  <si>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</si>
  <si>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</si>
  <si>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</si>
  <si>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</si>
  <si>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</si>
  <si>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</si>
  <si>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</si>
  <si>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</si>
  <si>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</si>
  <si>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</si>
  <si>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</si>
  <si>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</si>
  <si>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</si>
  <si>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</si>
  <si>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</si>
  <si>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</si>
  <si>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</si>
  <si>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</si>
  <si>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</si>
  <si>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</si>
  <si>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</si>
  <si>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</si>
  <si>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</si>
  <si>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</si>
  <si>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</si>
  <si>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</si>
  <si>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</si>
  <si>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</si>
  <si>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</si>
  <si>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</si>
  <si>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</si>
  <si>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</si>
  <si>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</si>
  <si>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</si>
  <si>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</si>
  <si>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</si>
  <si>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</si>
  <si>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</si>
  <si>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</si>
  <si>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</si>
  <si>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</si>
  <si>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</si>
  <si>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</si>
  <si>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</si>
  <si>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</si>
  <si>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</si>
  <si>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</si>
  <si>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</si>
  <si>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</si>
  <si>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</si>
  <si>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</si>
  <si>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</si>
  <si>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</si>
  <si>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</si>
  <si>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</si>
  <si>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</si>
  <si>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</si>
  <si>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</si>
  <si>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</si>
  <si>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</si>
  <si>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</si>
  <si>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</si>
  <si>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</si>
  <si>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</si>
  <si>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</si>
  <si>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</si>
  <si>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</si>
  <si>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</si>
  <si>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</si>
  <si>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</si>
  <si>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</si>
  <si>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</si>
  <si>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</si>
  <si>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</si>
  <si>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</si>
  <si>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</si>
  <si>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</si>
  <si>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</si>
  <si>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</si>
  <si>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</si>
  <si>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</si>
  <si>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</si>
  <si>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</si>
  <si>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</si>
  <si>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</si>
  <si>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</si>
  <si>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</si>
  <si>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</si>
  <si>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</si>
  <si>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</si>
  <si>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</si>
  <si>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</si>
  <si>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</si>
  <si>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</si>
  <si>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</si>
  <si>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</si>
  <si>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</si>
  <si>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</si>
  <si>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</si>
  <si>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</si>
  <si>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</si>
  <si>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</si>
  <si>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</si>
  <si>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</si>
  <si>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</si>
  <si>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</si>
  <si>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</si>
  <si>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</si>
  <si>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</si>
  <si>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</si>
  <si>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</si>
  <si>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</si>
  <si>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</si>
  <si>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</si>
  <si>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</si>
  <si>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</si>
  <si>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</si>
  <si>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</si>
  <si>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</si>
  <si>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</si>
  <si>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</si>
  <si>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</si>
  <si>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</si>
  <si>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</si>
  <si>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</si>
  <si>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</si>
  <si>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</si>
  <si>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</si>
  <si>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</si>
  <si>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</si>
  <si>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</si>
  <si>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</si>
  <si>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</si>
  <si>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</si>
  <si>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</si>
  <si>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</si>
  <si>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</si>
  <si>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</si>
  <si>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</si>
  <si>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</si>
  <si>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</si>
  <si>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</si>
  <si>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</si>
  <si>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</si>
  <si>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</si>
  <si>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</si>
  <si>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</si>
  <si>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</si>
  <si>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</si>
  <si>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</si>
  <si>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</si>
  <si>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</si>
  <si>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</si>
  <si>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</si>
  <si>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</si>
  <si>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</si>
  <si>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</si>
  <si>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</si>
  <si>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</si>
  <si>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</si>
  <si>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</si>
  <si>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</si>
  <si>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</si>
  <si>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</si>
  <si>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</si>
  <si>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</si>
  <si>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</si>
  <si>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</si>
  <si>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</si>
  <si>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</si>
  <si>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</si>
  <si>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</si>
  <si>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</si>
  <si>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</si>
  <si>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</si>
  <si>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</si>
  <si>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</si>
  <si>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</si>
  <si>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</si>
  <si>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</si>
  <si>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</si>
  <si>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</si>
  <si>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</si>
  <si>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</si>
  <si>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</si>
  <si>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</si>
  <si>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</si>
  <si>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</si>
  <si>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</si>
  <si>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</si>
  <si>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</si>
  <si>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</si>
  <si>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</si>
  <si>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</si>
  <si>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</si>
  <si>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</si>
  <si>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</si>
  <si>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</si>
  <si>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</si>
  <si>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</si>
  <si>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</si>
  <si>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</si>
  <si>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</si>
  <si>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</si>
  <si>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</si>
  <si>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</si>
  <si>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</si>
  <si>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</si>
  <si>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</si>
  <si>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</si>
  <si>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</si>
  <si>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</si>
  <si>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</si>
  <si>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</si>
  <si>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</si>
  <si>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</si>
  <si>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</si>
  <si>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</si>
  <si>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</si>
  <si>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</si>
  <si>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</si>
  <si>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</si>
  <si>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</si>
  <si>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</si>
  <si>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</si>
  <si>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</si>
  <si>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</si>
  <si>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</si>
  <si>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</si>
  <si>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</si>
  <si>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</si>
  <si>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</si>
  <si>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</si>
  <si>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</si>
  <si>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</si>
  <si>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</si>
  <si>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</si>
  <si>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</si>
  <si>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</si>
  <si>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</si>
  <si>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</si>
  <si>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</si>
  <si>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</si>
  <si>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</si>
  <si>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</si>
  <si>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</si>
  <si>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</si>
  <si>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</si>
  <si>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</si>
  <si>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</si>
  <si>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</si>
  <si>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</si>
  <si>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</si>
  <si>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</si>
  <si>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</si>
  <si>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</si>
  <si>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</si>
  <si>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</si>
  <si>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</si>
  <si>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</si>
  <si>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</si>
  <si>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</si>
  <si>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</si>
  <si>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</si>
  <si>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</si>
  <si>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</si>
  <si>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</si>
  <si>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</si>
  <si>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</si>
  <si>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</si>
  <si>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</si>
  <si>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</si>
  <si>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</si>
  <si>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</si>
  <si>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</si>
  <si>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</si>
  <si>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</si>
  <si>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</si>
  <si>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</si>
  <si>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</si>
  <si>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</si>
  <si>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</si>
  <si>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</si>
  <si>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</si>
  <si>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</si>
  <si>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</si>
  <si>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</si>
  <si>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</si>
  <si>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</si>
  <si>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</si>
  <si>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</si>
  <si>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</si>
  <si>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</si>
  <si>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</si>
  <si>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</si>
  <si>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</si>
  <si>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</si>
  <si>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</si>
  <si>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</si>
  <si>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</si>
  <si>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</si>
  <si>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</si>
  <si>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</si>
  <si>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</si>
  <si>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</si>
  <si>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</si>
  <si>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</si>
  <si>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</si>
  <si>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</si>
  <si>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</si>
  <si>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</si>
  <si>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</si>
  <si>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</si>
  <si>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</si>
  <si>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</si>
  <si>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</si>
  <si>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</si>
  <si>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</si>
  <si>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</si>
  <si>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</si>
  <si>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</si>
  <si>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</si>
  <si>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</si>
  <si>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</si>
  <si>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</si>
  <si>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</si>
  <si>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</si>
  <si>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</si>
  <si>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</si>
  <si>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</si>
  <si>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</si>
  <si>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</si>
  <si>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</si>
  <si>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</si>
  <si>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</si>
  <si>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</si>
  <si>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</si>
  <si>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</si>
  <si>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</si>
  <si>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</si>
  <si>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</si>
  <si>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</si>
  <si>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</si>
  <si>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</si>
  <si>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</si>
  <si>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</si>
  <si>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</si>
  <si>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</si>
  <si>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</si>
  <si>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</si>
  <si>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</si>
  <si>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</si>
  <si>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</si>
  <si>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</si>
  <si>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</si>
  <si>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</si>
  <si>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</si>
  <si>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</si>
  <si>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</si>
  <si>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</si>
  <si>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</si>
  <si>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</si>
  <si>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</si>
  <si>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</si>
  <si>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</si>
  <si>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</si>
  <si>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</si>
  <si>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</si>
  <si>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</si>
  <si>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</si>
  <si>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</si>
  <si>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</si>
  <si>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</si>
  <si>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</si>
  <si>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</si>
  <si>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</si>
  <si>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</si>
  <si>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</si>
  <si>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</si>
  <si>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</si>
  <si>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</si>
  <si>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</si>
  <si>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</si>
  <si>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</si>
  <si>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</si>
  <si>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</si>
  <si>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</si>
  <si>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</si>
  <si>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</si>
  <si>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</si>
  <si>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</si>
  <si>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</si>
  <si>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</si>
  <si>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</si>
  <si>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</si>
  <si>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</si>
  <si>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</si>
  <si>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</si>
  <si>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</si>
  <si>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</si>
  <si>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</si>
  <si>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</si>
  <si>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</si>
  <si>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</si>
  <si>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</si>
  <si>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</si>
  <si>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</si>
  <si>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</si>
  <si>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</si>
  <si>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</si>
  <si>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</si>
  <si>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</si>
  <si>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</si>
  <si>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</si>
  <si>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</si>
  <si>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</si>
  <si>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</si>
  <si>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</si>
  <si>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</si>
  <si>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</si>
  <si>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</si>
  <si>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</si>
  <si>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</si>
  <si>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</si>
  <si>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</si>
  <si>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</si>
  <si>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</si>
  <si>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</si>
  <si>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</si>
  <si>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</si>
  <si>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</si>
  <si>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</si>
  <si>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</si>
  <si>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</si>
  <si>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</si>
  <si>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</si>
  <si>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</si>
  <si>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</si>
  <si>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</si>
  <si>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</si>
  <si>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</si>
  <si>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</si>
  <si>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</si>
  <si>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</si>
  <si>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</si>
  <si>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</si>
  <si>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</si>
  <si>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</si>
  <si>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</si>
  <si>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</si>
  <si>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</si>
  <si>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</si>
  <si>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</si>
  <si>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</si>
  <si>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</si>
  <si>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</si>
  <si>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</si>
  <si>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</si>
  <si>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</si>
  <si>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</si>
  <si>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</si>
  <si>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</si>
  <si>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</si>
  <si>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</si>
  <si>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</si>
  <si>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</si>
  <si>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</si>
  <si>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</si>
  <si>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</si>
  <si>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</si>
  <si>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</si>
  <si>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</si>
  <si>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</si>
  <si>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</si>
  <si>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</si>
  <si>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</si>
  <si>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</si>
  <si>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</si>
  <si>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</si>
  <si>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</si>
  <si>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</si>
  <si>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</si>
  <si>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</si>
  <si>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</si>
  <si>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</si>
  <si>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</si>
  <si>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</si>
  <si>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</si>
  <si>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</si>
  <si>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</si>
  <si>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</si>
  <si>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</si>
  <si>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</si>
  <si>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</si>
  <si>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</si>
  <si>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</si>
  <si>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</si>
  <si>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</si>
  <si>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</si>
  <si>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</si>
  <si>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</si>
  <si>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</si>
  <si>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</si>
  <si>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</si>
  <si>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</si>
  <si>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</si>
  <si>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</si>
  <si>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</si>
  <si>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</si>
  <si>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</si>
  <si>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</si>
  <si>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</si>
  <si>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</si>
  <si>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</si>
  <si>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</si>
  <si>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</si>
  <si>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</si>
  <si>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</si>
  <si>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</si>
  <si>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</si>
  <si>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</si>
  <si>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</si>
  <si>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</si>
  <si>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</si>
  <si>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</si>
  <si>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</si>
  <si>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</si>
  <si>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</si>
  <si>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</si>
  <si>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</si>
  <si>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</si>
  <si>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</si>
  <si>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</si>
  <si>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</si>
  <si>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</si>
  <si>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</si>
  <si>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</si>
  <si>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</si>
  <si>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</si>
  <si>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</si>
  <si>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</si>
  <si>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</si>
  <si>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</si>
  <si>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</si>
  <si>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</si>
  <si>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</si>
  <si>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</si>
  <si>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</si>
  <si>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</si>
  <si>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</si>
  <si>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</si>
  <si>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</si>
  <si>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</si>
  <si>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</si>
  <si>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</si>
  <si>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</si>
  <si>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</si>
  <si>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</si>
  <si>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</si>
  <si>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</si>
  <si>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</si>
  <si>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</si>
  <si>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</si>
  <si>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</si>
  <si>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</si>
  <si>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</si>
  <si>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</si>
  <si>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</si>
  <si>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</si>
  <si>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</si>
  <si>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</si>
  <si>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</si>
  <si>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</si>
  <si>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</si>
  <si>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</si>
  <si>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</si>
  <si>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</si>
  <si>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</si>
  <si>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</si>
  <si>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</si>
  <si>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</si>
  <si>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</si>
  <si>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</si>
  <si>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</si>
  <si>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</si>
  <si>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</si>
  <si>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</si>
  <si>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</si>
  <si>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</si>
  <si>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</si>
  <si>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</si>
  <si>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</si>
  <si>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</si>
  <si>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</si>
  <si>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</si>
  <si>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</si>
  <si>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</si>
  <si>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</si>
  <si>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</si>
  <si>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</si>
  <si>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</si>
  <si>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</si>
  <si>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</si>
  <si>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</si>
  <si>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</si>
  <si>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</si>
  <si>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</si>
  <si>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</si>
  <si>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</si>
  <si>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</si>
  <si>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</si>
  <si>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</si>
  <si>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</si>
  <si>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</si>
  <si>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</si>
  <si>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</si>
  <si>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</si>
  <si>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</si>
  <si>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</si>
  <si>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</si>
  <si>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</si>
  <si>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</si>
  <si>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</si>
  <si>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</si>
  <si>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</si>
  <si>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</si>
  <si>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</si>
  <si>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</si>
  <si>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</si>
  <si>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</si>
  <si>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</si>
  <si>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</si>
  <si>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</si>
  <si>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</si>
  <si>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</si>
  <si>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</si>
  <si>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</si>
  <si>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</si>
  <si>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</si>
  <si>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</si>
  <si>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</si>
  <si>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</si>
  <si>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</si>
  <si>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</si>
  <si>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</si>
  <si>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</si>
  <si>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</si>
  <si>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</si>
  <si>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</si>
  <si>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</si>
  <si>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</si>
  <si>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</si>
  <si>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</si>
  <si>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</si>
  <si>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</si>
  <si>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</si>
  <si>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</si>
  <si>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</si>
  <si>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</si>
  <si>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</si>
  <si>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</si>
  <si>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</si>
  <si>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</si>
  <si>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</si>
  <si>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</si>
  <si>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</si>
  <si>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</si>
  <si>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</si>
  <si>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</si>
  <si>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</si>
  <si>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</si>
  <si>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</si>
  <si>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</si>
  <si>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</si>
  <si>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</si>
  <si>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</si>
  <si>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</si>
  <si>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</si>
  <si>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</si>
  <si>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</si>
  <si>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</si>
  <si>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</si>
  <si>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</si>
  <si>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</si>
  <si>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</si>
  <si>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</si>
  <si>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</si>
  <si>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</si>
  <si>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</si>
  <si>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</si>
  <si>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</si>
  <si>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</si>
  <si>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</si>
  <si>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</si>
  <si>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</si>
  <si>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</si>
  <si>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</si>
  <si>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</si>
  <si>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</si>
  <si>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</si>
  <si>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</si>
  <si>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</si>
  <si>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</si>
  <si>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</si>
  <si>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</si>
  <si>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</si>
  <si>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</si>
  <si>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</si>
  <si>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</si>
  <si>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</si>
  <si>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</si>
  <si>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</si>
  <si>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</si>
  <si>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</si>
  <si>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</si>
  <si>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</si>
  <si>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</si>
  <si>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</si>
  <si>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</si>
  <si>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</si>
  <si>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</si>
  <si>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</si>
  <si>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</si>
  <si>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</si>
  <si>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</si>
  <si>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</si>
  <si>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</si>
  <si>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</si>
  <si>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</si>
  <si>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</si>
  <si>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</si>
  <si>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</si>
  <si>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</si>
  <si>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</si>
  <si>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</si>
  <si>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</si>
  <si>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</si>
  <si>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</si>
  <si>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</si>
  <si>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</si>
  <si>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</si>
  <si>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</si>
  <si>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</si>
  <si>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</si>
  <si>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</si>
  <si>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</si>
  <si>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</si>
  <si>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</si>
  <si>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</si>
  <si>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</si>
  <si>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</si>
  <si>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</si>
  <si>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</si>
  <si>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</si>
  <si>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</si>
  <si>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</si>
  <si>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</si>
  <si>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</si>
  <si>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</si>
  <si>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</si>
  <si>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</si>
  <si>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</si>
  <si>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</si>
  <si>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</si>
  <si>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</si>
  <si>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</si>
  <si>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</si>
  <si>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</si>
  <si>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</si>
  <si>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</si>
  <si>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</si>
  <si>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</si>
  <si>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</si>
  <si>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</si>
  <si>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</si>
  <si>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</si>
  <si>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</si>
  <si>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</si>
  <si>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</si>
  <si>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</si>
  <si>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</si>
  <si>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</si>
  <si>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</si>
  <si>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</si>
  <si>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</si>
  <si>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</si>
  <si>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</si>
  <si>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</si>
  <si>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</si>
  <si>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</si>
  <si>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</si>
  <si>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</si>
  <si>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</si>
  <si>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</si>
  <si>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</si>
  <si>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</si>
  <si>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</si>
  <si>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</si>
  <si>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</si>
  <si>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</si>
  <si>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</si>
  <si>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</si>
  <si>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</si>
  <si>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</si>
  <si>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</si>
  <si>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</si>
  <si>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</si>
  <si>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</si>
  <si>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</si>
  <si>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</si>
  <si>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</si>
  <si>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</si>
  <si>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</si>
  <si>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</si>
  <si>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</si>
  <si>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</si>
  <si>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</si>
  <si>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</si>
  <si>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</si>
  <si>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</si>
  <si>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</si>
  <si>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</si>
  <si>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</si>
  <si>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</si>
  <si>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</si>
  <si>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</si>
  <si>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</si>
  <si>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</si>
  <si>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</si>
  <si>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</si>
  <si>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</si>
  <si>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</si>
  <si>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</si>
  <si>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</si>
  <si>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</si>
  <si>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</si>
  <si>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</si>
  <si>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</si>
  <si>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</si>
  <si>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</si>
  <si>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</si>
  <si>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</si>
  <si>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</si>
  <si>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</si>
  <si>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</si>
  <si>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</si>
  <si>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</si>
  <si>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</si>
  <si>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</si>
  <si>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</si>
  <si>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</si>
  <si>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</si>
  <si>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</si>
  <si>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</si>
  <si>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</si>
  <si>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</si>
  <si>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</si>
  <si>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</si>
  <si>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</si>
  <si>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</si>
  <si>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</si>
  <si>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</si>
  <si>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</si>
  <si>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</si>
  <si>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</si>
  <si>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</si>
  <si>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</si>
  <si>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</si>
  <si>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</si>
  <si>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</si>
  <si>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</si>
  <si>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</si>
  <si>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</si>
  <si>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</si>
  <si>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</si>
  <si>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</si>
  <si>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</si>
  <si>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</si>
  <si>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</si>
  <si>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</si>
  <si>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</si>
  <si>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</si>
  <si>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</si>
  <si>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</si>
  <si>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</si>
  <si>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</si>
  <si>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</si>
  <si>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</si>
  <si>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</si>
  <si>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</si>
  <si>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</si>
  <si>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</si>
  <si>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</si>
  <si>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</si>
  <si>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</si>
  <si>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</si>
  <si>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</si>
  <si>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</si>
  <si>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</si>
  <si>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</si>
  <si>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</si>
  <si>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</si>
  <si>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</si>
  <si>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</si>
  <si>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</si>
  <si>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</si>
  <si>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</si>
  <si>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</si>
  <si>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</si>
  <si>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</si>
  <si>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</si>
  <si>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</si>
  <si>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</si>
  <si>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</si>
  <si>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</si>
  <si>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</si>
  <si>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</si>
  <si>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</si>
  <si>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</si>
  <si>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</si>
  <si>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</si>
  <si>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</si>
  <si>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</si>
  <si>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</si>
  <si>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</si>
  <si>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</si>
  <si>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</si>
  <si>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</si>
  <si>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</si>
  <si>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</si>
  <si>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</si>
  <si>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</si>
  <si>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</si>
  <si>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</si>
  <si>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</si>
  <si>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</si>
  <si>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</si>
  <si>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</si>
  <si>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</si>
  <si>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</si>
  <si>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</si>
  <si>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</si>
  <si>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</si>
  <si>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</si>
  <si>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</si>
  <si>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</si>
  <si>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</si>
  <si>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</si>
  <si>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</si>
  <si>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</si>
  <si>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</si>
  <si>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</si>
  <si>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</si>
  <si>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</si>
  <si>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</si>
  <si>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</si>
  <si>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</si>
  <si>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</si>
  <si>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</si>
  <si>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</si>
  <si>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</si>
  <si>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</si>
  <si>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</si>
  <si>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</si>
  <si>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</si>
  <si>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</si>
  <si>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</si>
  <si>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</si>
  <si>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</si>
  <si>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</si>
  <si>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</si>
  <si>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</si>
  <si>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</si>
  <si>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</si>
  <si>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</si>
  <si>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</si>
  <si>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</si>
  <si>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</si>
  <si>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</si>
  <si>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</si>
  <si>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</si>
  <si>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</si>
  <si>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</si>
  <si>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</si>
  <si>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</si>
  <si>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</si>
  <si>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</si>
  <si>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</si>
  <si>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</si>
  <si>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</si>
  <si>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</si>
  <si>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</si>
  <si>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</si>
  <si>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</si>
  <si>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</si>
  <si>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</si>
  <si>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</si>
  <si>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</si>
  <si>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</si>
  <si>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</si>
  <si>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</si>
  <si>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</si>
  <si>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</si>
  <si>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</si>
  <si>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</si>
  <si>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</si>
  <si>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</si>
  <si>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</si>
  <si>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</si>
  <si>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</si>
  <si>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</si>
  <si>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</si>
  <si>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</si>
  <si>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</si>
  <si>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</si>
  <si>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</si>
  <si>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</si>
  <si>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</si>
  <si>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</si>
  <si>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</si>
  <si>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</si>
  <si>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</si>
  <si>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</si>
  <si>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</si>
  <si>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</si>
  <si>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</si>
  <si>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</si>
  <si>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</si>
  <si>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</si>
  <si>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</si>
  <si>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</si>
  <si>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</si>
  <si>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</si>
  <si>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</si>
  <si>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</si>
  <si>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</si>
  <si>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</si>
  <si>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</si>
  <si>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</si>
  <si>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</si>
  <si>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</si>
  <si>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</si>
  <si>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</si>
  <si>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</si>
  <si>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</si>
  <si>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</si>
  <si>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</si>
  <si>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</si>
  <si>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</si>
  <si>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</si>
  <si>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</si>
  <si>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</si>
  <si>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</si>
  <si>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</si>
  <si>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</si>
  <si>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</si>
  <si>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</si>
  <si>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</si>
  <si>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</si>
  <si>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</si>
  <si>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</si>
  <si>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</si>
  <si>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</si>
  <si>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</si>
  <si>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</si>
  <si>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</si>
  <si>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</si>
  <si>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</si>
  <si>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</si>
  <si>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</si>
  <si>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</si>
  <si>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</si>
  <si>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</si>
  <si>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</si>
  <si>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</si>
  <si>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</si>
  <si>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</si>
  <si>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</si>
  <si>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</si>
  <si>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</si>
  <si>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</si>
  <si>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</si>
  <si>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</si>
  <si>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</si>
  <si>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</si>
  <si>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</si>
  <si>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</si>
  <si>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</si>
  <si>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</si>
  <si>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</si>
  <si>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</si>
  <si>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</si>
  <si>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</si>
  <si>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</si>
  <si>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</si>
  <si>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</si>
  <si>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</si>
  <si>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</si>
  <si>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</si>
  <si>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</si>
  <si>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</si>
  <si>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</si>
  <si>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</si>
  <si>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</si>
  <si>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</si>
  <si>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</si>
  <si>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</si>
  <si>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</si>
  <si>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</si>
  <si>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</si>
  <si>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</si>
  <si>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</si>
  <si>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</si>
  <si>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</si>
  <si>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</si>
  <si>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</si>
  <si>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</si>
  <si>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</si>
  <si>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</si>
  <si>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</si>
  <si>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</si>
  <si>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</si>
  <si>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</si>
  <si>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</si>
  <si>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</si>
  <si>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</si>
  <si>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</si>
  <si>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</si>
  <si>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</si>
  <si>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</si>
  <si>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</si>
  <si>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</si>
  <si>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</si>
  <si>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</si>
  <si>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</si>
  <si>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</si>
  <si>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</si>
  <si>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</si>
  <si>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</si>
  <si>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</si>
  <si>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</si>
  <si>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</si>
  <si>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</si>
  <si>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</si>
  <si>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</si>
  <si>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</si>
  <si>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</si>
  <si>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</si>
  <si>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</si>
  <si>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</si>
  <si>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</si>
  <si>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</si>
  <si>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</si>
  <si>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</si>
  <si>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</si>
  <si>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</si>
  <si>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</si>
  <si>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</si>
  <si>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</si>
  <si>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</si>
  <si>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</si>
  <si>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</si>
  <si>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</si>
  <si>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</si>
  <si>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</si>
  <si>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</si>
  <si>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</si>
  <si>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</si>
  <si>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</si>
  <si>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</si>
  <si>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</si>
  <si>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</si>
  <si>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</si>
  <si>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</si>
  <si>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</si>
  <si>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</si>
  <si>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</si>
  <si>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</si>
  <si>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</si>
  <si>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</si>
  <si>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</si>
  <si>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</si>
  <si>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</si>
  <si>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</si>
  <si>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</si>
  <si>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</si>
  <si>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</si>
  <si>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</si>
  <si>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</si>
  <si>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</si>
  <si>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</si>
  <si>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</si>
  <si>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</si>
  <si>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</si>
  <si>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</si>
  <si>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</si>
  <si>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</si>
  <si>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</si>
  <si>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</si>
  <si>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</si>
  <si>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</si>
  <si>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</si>
  <si>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</si>
  <si>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</si>
  <si>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</si>
  <si>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</si>
  <si>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</si>
  <si>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</si>
  <si>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</si>
  <si>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</si>
  <si>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</si>
  <si>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</si>
  <si>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</si>
  <si>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</si>
  <si>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</si>
  <si>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</si>
  <si>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</si>
  <si>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</si>
  <si>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</si>
  <si>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</si>
  <si>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</si>
  <si>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</si>
  <si>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</si>
  <si>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</si>
  <si>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</si>
  <si>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</si>
  <si>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</si>
  <si>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</si>
  <si>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</si>
  <si>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</si>
  <si>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</si>
  <si>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</si>
  <si>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</si>
  <si>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</si>
  <si>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</si>
  <si>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</si>
  <si>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</si>
  <si>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</si>
  <si>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</si>
  <si>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</si>
  <si>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</si>
  <si>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</si>
  <si>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</si>
  <si>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</si>
  <si>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</si>
  <si>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</si>
  <si>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</si>
  <si>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</si>
  <si>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</si>
  <si>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</si>
  <si>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</si>
  <si>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</si>
  <si>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</si>
  <si>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</si>
  <si>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</si>
  <si>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</si>
  <si>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</si>
  <si>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</si>
  <si>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</si>
  <si>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</si>
  <si>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</si>
  <si>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</si>
  <si>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</si>
  <si>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</si>
  <si>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</si>
  <si>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</si>
  <si>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</si>
  <si>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</si>
  <si>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</si>
  <si>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</si>
  <si>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</si>
  <si>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</si>
  <si>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</si>
  <si>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</si>
  <si>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</si>
  <si>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</si>
  <si>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</si>
  <si>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</si>
  <si>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</si>
  <si>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</si>
  <si>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</si>
  <si>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</si>
  <si>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</si>
  <si>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</si>
  <si>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</si>
  <si>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</si>
  <si>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</si>
  <si>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</si>
  <si>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</si>
  <si>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</si>
  <si>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</si>
  <si>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</si>
  <si>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</si>
  <si>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</si>
  <si>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</si>
  <si>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</si>
  <si>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</si>
  <si>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</si>
  <si>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</si>
  <si>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</si>
  <si>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</si>
  <si>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</si>
  <si>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</si>
  <si>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</si>
  <si>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</si>
  <si>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</si>
  <si>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</si>
  <si>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</si>
  <si>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</si>
  <si>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</si>
  <si>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</si>
  <si>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</si>
  <si>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</si>
  <si>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</si>
  <si>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</si>
  <si>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</si>
  <si>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</si>
  <si>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</si>
  <si>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</si>
  <si>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</si>
  <si>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</si>
  <si>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</si>
  <si>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</si>
  <si>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</si>
  <si>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</si>
  <si>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</si>
  <si>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</si>
  <si>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</si>
  <si>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</si>
  <si>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</si>
  <si>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</si>
  <si>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</si>
  <si>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</si>
  <si>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</si>
  <si>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</si>
  <si>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</si>
  <si>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</si>
  <si>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</si>
  <si>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</si>
  <si>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</si>
  <si>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</si>
  <si>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</si>
  <si>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</si>
  <si>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</si>
  <si>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</si>
  <si>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</si>
  <si>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</si>
  <si>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</si>
  <si>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</si>
  <si>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</si>
  <si>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</si>
  <si>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</si>
  <si>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</si>
  <si>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</si>
  <si>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</si>
  <si>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</si>
  <si>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</si>
  <si>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</si>
  <si>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</si>
  <si>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</si>
  <si>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</si>
  <si>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</si>
  <si>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</si>
  <si>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</si>
  <si>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</si>
  <si>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</si>
  <si>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</si>
  <si>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</si>
  <si>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</si>
  <si>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</si>
  <si>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</si>
  <si>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</si>
  <si>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</si>
  <si>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</si>
  <si>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</si>
  <si>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</si>
  <si>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</si>
  <si>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</si>
  <si>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</si>
  <si>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</si>
  <si>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</si>
  <si>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</si>
  <si>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</si>
  <si>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</si>
  <si>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</si>
  <si>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</si>
  <si>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</si>
  <si>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</si>
  <si>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</si>
  <si>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</si>
  <si>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</si>
  <si>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</si>
  <si>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</si>
  <si>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</si>
  <si>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</si>
  <si>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</si>
  <si>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</si>
  <si>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</si>
  <si>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</si>
  <si>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</si>
  <si>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</si>
  <si>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</si>
  <si>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</si>
  <si>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</si>
  <si>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</si>
  <si>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</si>
  <si>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</si>
  <si>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</si>
  <si>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</si>
  <si>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</si>
  <si>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</si>
  <si>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</si>
  <si>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</si>
  <si>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</si>
  <si>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</si>
  <si>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</si>
  <si>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</si>
  <si>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</si>
  <si>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</si>
  <si>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</si>
  <si>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</si>
  <si>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</si>
  <si>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</si>
  <si>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</si>
  <si>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</si>
  <si>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</si>
  <si>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</si>
  <si>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</si>
  <si>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</si>
  <si>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</si>
  <si>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</si>
  <si>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</si>
  <si>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</si>
  <si>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</si>
  <si>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</si>
  <si>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</si>
  <si>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</si>
  <si>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</si>
  <si>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</si>
  <si>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</si>
  <si>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</si>
  <si>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</si>
  <si>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</si>
  <si>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</si>
  <si>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</si>
  <si>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</si>
  <si>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</si>
  <si>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</si>
  <si>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</si>
  <si>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</si>
  <si>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</si>
  <si>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</si>
  <si>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</si>
  <si>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</si>
  <si>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</si>
  <si>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</si>
  <si>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</si>
  <si>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</si>
  <si>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</si>
  <si>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</si>
  <si>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</si>
  <si>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</si>
  <si>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</si>
  <si>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</si>
  <si>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</si>
  <si>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</si>
  <si>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</si>
  <si>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</si>
  <si>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</si>
  <si>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</si>
  <si>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</si>
  <si>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</si>
  <si>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</si>
  <si>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</si>
  <si>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</si>
  <si>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</si>
  <si>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</si>
  <si>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</si>
  <si>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</si>
  <si>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</si>
  <si>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</si>
  <si>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</si>
  <si>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</si>
  <si>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</si>
  <si>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</si>
  <si>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</si>
  <si>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</si>
  <si>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</si>
  <si>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</si>
  <si>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</si>
  <si>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</si>
  <si>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</si>
  <si>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</si>
  <si>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</si>
  <si>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</si>
  <si>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</si>
  <si>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</si>
  <si>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</si>
  <si>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</si>
  <si>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</si>
  <si>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</si>
  <si>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</si>
  <si>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</si>
  <si>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</si>
  <si>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</si>
  <si>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</si>
  <si>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</si>
  <si>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</si>
  <si>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</si>
  <si>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</si>
  <si>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</si>
  <si>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</si>
  <si>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</si>
  <si>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</si>
  <si>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</si>
  <si>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</si>
  <si>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</si>
  <si>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</si>
  <si>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</si>
  <si>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</si>
  <si>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</si>
  <si>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</si>
  <si>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</si>
  <si>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</si>
  <si>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</si>
  <si>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</si>
  <si>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</si>
  <si>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</si>
  <si>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</si>
  <si>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</si>
  <si>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</si>
  <si>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</si>
  <si>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</si>
  <si>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</si>
  <si>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</si>
  <si>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</si>
  <si>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</si>
  <si>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</si>
  <si>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</si>
  <si>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</si>
  <si>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</si>
  <si>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</si>
  <si>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</si>
  <si>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</si>
  <si>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</si>
  <si>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</si>
  <si>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</si>
  <si>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</si>
  <si>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</si>
  <si>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</si>
  <si>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</si>
  <si>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</si>
  <si>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</si>
  <si>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</si>
  <si>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</si>
  <si>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</si>
  <si>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</si>
  <si>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</si>
  <si>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</si>
  <si>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</si>
  <si>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</si>
  <si>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</si>
  <si>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</si>
  <si>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</si>
  <si>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</si>
  <si>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</si>
  <si>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</si>
  <si>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</si>
  <si>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</si>
  <si>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</si>
  <si>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</si>
  <si>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</si>
  <si>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</si>
  <si>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</si>
  <si>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</si>
  <si>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</si>
  <si>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</si>
  <si>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</si>
  <si>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</si>
  <si>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</si>
  <si>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</si>
  <si>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</si>
  <si>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</si>
  <si>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</si>
  <si>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</si>
  <si>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</si>
  <si>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</si>
  <si>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</si>
  <si>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</si>
  <si>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</si>
  <si>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</si>
  <si>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</si>
  <si>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</si>
  <si>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</si>
  <si>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</si>
  <si>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</si>
  <si>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</si>
  <si>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</si>
  <si>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</si>
  <si>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</si>
  <si>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</si>
  <si>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</si>
  <si>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</si>
  <si>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</si>
  <si>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</si>
  <si>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</si>
  <si>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</si>
  <si>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</si>
  <si>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</si>
  <si>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</si>
  <si>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</si>
  <si>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</si>
  <si>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</si>
  <si>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</si>
  <si>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</si>
  <si>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</si>
  <si>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</si>
  <si>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</si>
  <si>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</si>
  <si>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</si>
  <si>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</si>
  <si>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</si>
  <si>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</si>
  <si>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</si>
  <si>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</si>
  <si>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</si>
  <si>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</si>
  <si>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</si>
  <si>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</si>
  <si>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</si>
  <si>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</si>
  <si>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</si>
  <si>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</si>
  <si>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</si>
  <si>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</si>
  <si>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</si>
  <si>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</si>
  <si>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</si>
  <si>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</si>
  <si>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</si>
  <si>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</si>
  <si>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</si>
  <si>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</si>
  <si>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</si>
  <si>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</si>
  <si>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</si>
  <si>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</si>
  <si>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</si>
  <si>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</si>
  <si>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</si>
  <si>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</si>
  <si>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</si>
  <si>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</si>
  <si>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</si>
  <si>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</si>
  <si>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</si>
  <si>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</si>
  <si>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</si>
  <si>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</si>
  <si>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</si>
  <si>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</si>
  <si>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</si>
  <si>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</si>
  <si>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</si>
  <si>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</si>
  <si>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</si>
  <si>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</si>
  <si>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</si>
  <si>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</si>
  <si>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</si>
  <si>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</si>
  <si>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</si>
  <si>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</si>
  <si>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</si>
  <si>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</si>
  <si>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</si>
  <si>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</si>
  <si>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</si>
  <si>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</si>
  <si>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</si>
  <si>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</si>
  <si>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</si>
  <si>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</si>
  <si>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</si>
  <si>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</si>
  <si>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</si>
  <si>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</si>
  <si>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</si>
  <si>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</si>
  <si>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</si>
  <si>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</si>
  <si>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</si>
  <si>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</si>
  <si>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</si>
  <si>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</si>
  <si>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</si>
  <si>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</si>
  <si>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</si>
  <si>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</si>
  <si>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</si>
  <si>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</si>
  <si>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</si>
  <si>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</si>
  <si>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</si>
  <si>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</si>
  <si>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</si>
  <si>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</si>
  <si>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</si>
  <si>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</si>
  <si>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</si>
  <si>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</si>
  <si>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</si>
  <si>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</si>
  <si>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</si>
  <si>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</si>
  <si>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</si>
  <si>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</si>
  <si>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</si>
  <si>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</si>
  <si>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</si>
  <si>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</si>
  <si>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</si>
  <si>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</si>
  <si>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</si>
  <si>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</si>
  <si>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</si>
  <si>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</si>
  <si>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</si>
  <si>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</si>
  <si>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</si>
  <si>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</si>
  <si>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</si>
  <si>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</si>
  <si>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</si>
  <si>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</si>
  <si>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</si>
  <si>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</si>
  <si>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</si>
  <si>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</si>
  <si>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</si>
  <si>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</si>
  <si>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</si>
  <si>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</si>
  <si>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</si>
  <si>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</si>
  <si>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</si>
  <si>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</si>
  <si>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</si>
  <si>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</si>
  <si>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</si>
  <si>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</si>
  <si>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</si>
  <si>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</si>
  <si>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</si>
  <si>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</si>
  <si>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</si>
  <si>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</si>
  <si>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</si>
  <si>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</si>
  <si>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</si>
  <si>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</si>
  <si>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</si>
  <si>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</si>
  <si>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</si>
  <si>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</si>
  <si>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</si>
  <si>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</si>
  <si>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</si>
  <si>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</si>
  <si>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</si>
  <si>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</si>
  <si>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</si>
  <si>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</si>
  <si>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</si>
  <si>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</si>
  <si>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</si>
  <si>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</si>
  <si>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</si>
  <si>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</si>
  <si>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</si>
  <si>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</si>
  <si>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</si>
  <si>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</si>
  <si>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</si>
  <si>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</si>
  <si>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</si>
  <si>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</si>
  <si>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</si>
  <si>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</si>
  <si>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</si>
  <si>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</si>
  <si>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</si>
  <si>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</si>
  <si>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</si>
  <si>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</si>
  <si>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</si>
  <si>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</si>
  <si>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</si>
  <si>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</si>
  <si>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</si>
  <si>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</si>
  <si>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</si>
  <si>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</si>
  <si>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</si>
  <si>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</si>
  <si>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</si>
  <si>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</si>
  <si>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</si>
  <si>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</si>
  <si>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</si>
  <si>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</si>
  <si>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</si>
  <si>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</si>
  <si>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</si>
  <si>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</si>
  <si>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</si>
  <si>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</si>
  <si>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</si>
  <si>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</si>
  <si>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</si>
  <si>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</si>
  <si>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</si>
  <si>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</si>
  <si>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</si>
  <si>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</si>
  <si>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</si>
  <si>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</si>
  <si>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</si>
  <si>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</si>
  <si>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</si>
  <si>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</si>
  <si>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</si>
  <si>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</si>
  <si>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</si>
  <si>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</si>
  <si>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</si>
  <si>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</si>
  <si>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</si>
  <si>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</si>
  <si>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</si>
  <si>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</si>
  <si>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</si>
  <si>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</si>
  <si>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</si>
  <si>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</si>
  <si>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</si>
  <si>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</si>
  <si>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</si>
  <si>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</si>
  <si>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</si>
  <si>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</si>
  <si>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</si>
  <si>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</si>
  <si>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</si>
  <si>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</si>
  <si>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</si>
  <si>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</si>
  <si>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</si>
  <si>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</si>
  <si>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</si>
  <si>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</si>
  <si>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</si>
  <si>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</si>
  <si>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</si>
  <si>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</si>
  <si>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</si>
  <si>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</si>
  <si>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</si>
  <si>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</si>
  <si>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</si>
  <si>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</si>
  <si>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</si>
  <si>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</si>
  <si>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</si>
  <si>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</si>
  <si>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</si>
  <si>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</si>
  <si>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</si>
  <si>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</si>
  <si>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</si>
  <si>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</si>
  <si>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</si>
  <si>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</si>
  <si>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</si>
  <si>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</si>
  <si>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</si>
  <si>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</si>
  <si>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</si>
  <si>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</si>
  <si>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</si>
  <si>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</si>
  <si>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</si>
  <si>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</si>
  <si>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</si>
  <si>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</si>
  <si>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</si>
  <si>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</si>
  <si>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</si>
  <si>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</si>
  <si>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</si>
  <si>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</si>
  <si>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</si>
  <si>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</si>
  <si>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</si>
  <si>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</si>
  <si>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</si>
  <si>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</si>
  <si>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</si>
  <si>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</si>
  <si>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</si>
  <si>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</si>
  <si>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</si>
  <si>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</si>
  <si>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</si>
  <si>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</si>
  <si>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</si>
  <si>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</si>
  <si>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</si>
  <si>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</si>
  <si>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</si>
  <si>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</si>
  <si>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</si>
  <si>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</si>
  <si>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</si>
  <si>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</si>
  <si>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</si>
  <si>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</si>
  <si>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</si>
  <si>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</si>
  <si>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</si>
  <si>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</si>
  <si>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</si>
  <si>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</si>
  <si>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</si>
  <si>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</si>
  <si>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</si>
  <si>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</si>
  <si>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</si>
  <si>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</si>
  <si>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</si>
  <si>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</si>
  <si>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</si>
  <si>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</si>
  <si>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</si>
  <si>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</si>
  <si>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</si>
  <si>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</si>
  <si>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</si>
  <si>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</si>
  <si>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</si>
  <si>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</si>
  <si>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</si>
  <si>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</si>
  <si>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</si>
  <si>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</si>
  <si>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</si>
  <si>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</si>
  <si>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</si>
  <si>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</si>
  <si>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</si>
  <si>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</si>
  <si>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</si>
  <si>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</si>
  <si>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</si>
  <si>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</si>
  <si>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</si>
  <si>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</si>
  <si>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</si>
  <si>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</si>
  <si>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</si>
  <si>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</si>
  <si>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</si>
  <si>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</si>
  <si>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</si>
  <si>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</si>
  <si>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</si>
  <si>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</si>
  <si>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</si>
  <si>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</si>
  <si>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</si>
  <si>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</si>
  <si>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</si>
  <si>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</si>
  <si>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</si>
  <si>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</si>
  <si>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</si>
  <si>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</si>
  <si>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</si>
  <si>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</si>
  <si>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</si>
  <si>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</si>
  <si>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</si>
  <si>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</si>
  <si>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</si>
  <si>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</si>
  <si>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</si>
  <si>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</si>
  <si>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</si>
  <si>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</si>
  <si>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</si>
  <si>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</si>
  <si>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</si>
  <si>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</si>
  <si>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</si>
  <si>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</si>
  <si>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</si>
  <si>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</si>
  <si>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</si>
  <si>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</si>
  <si>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</si>
  <si>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</si>
  <si>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</si>
  <si>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</si>
  <si>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</si>
  <si>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</si>
  <si>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</si>
  <si>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</si>
  <si>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</si>
  <si>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</si>
  <si>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</si>
  <si>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</si>
  <si>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</si>
  <si>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</si>
  <si>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</si>
  <si>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</si>
  <si>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</si>
  <si>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</si>
  <si>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</si>
  <si>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</si>
  <si>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</si>
  <si>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</si>
  <si>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</si>
  <si>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</si>
  <si>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</si>
  <si>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</si>
  <si>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</si>
  <si>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</si>
  <si>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</si>
  <si>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</si>
  <si>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</si>
  <si>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</si>
  <si>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</si>
  <si>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</si>
  <si>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</si>
  <si>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</si>
  <si>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</si>
  <si>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</si>
  <si>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</si>
  <si>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</si>
  <si>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</si>
  <si>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</si>
  <si>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</si>
  <si>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</si>
  <si>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</si>
  <si>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</si>
  <si>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</si>
  <si>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</si>
  <si>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</si>
  <si>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</si>
  <si>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</si>
  <si>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</si>
  <si>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</si>
  <si>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</si>
  <si>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</si>
  <si>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</si>
  <si>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</si>
  <si>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</si>
  <si>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</si>
  <si>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</si>
  <si>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</si>
  <si>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</si>
  <si>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</si>
  <si>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</si>
  <si>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</si>
  <si>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</si>
  <si>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</si>
  <si>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</si>
  <si>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</si>
  <si>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</si>
  <si>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</si>
  <si>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</si>
  <si>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</si>
  <si>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</si>
  <si>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</si>
  <si>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</si>
  <si>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</si>
  <si>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</si>
  <si>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</si>
  <si>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</si>
  <si>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</si>
  <si>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</si>
  <si>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</si>
  <si>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</si>
  <si>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</si>
  <si>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</si>
  <si>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</si>
  <si>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</si>
  <si>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</si>
  <si>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</si>
  <si>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</si>
  <si>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</si>
  <si>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</si>
  <si>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</si>
  <si>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</si>
  <si>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</si>
  <si>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</si>
  <si>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</si>
  <si>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</si>
  <si>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</si>
  <si>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</si>
  <si>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</si>
  <si>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</si>
  <si>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</si>
  <si>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</si>
  <si>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</si>
  <si>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</si>
  <si>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</si>
  <si>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</si>
  <si>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</si>
  <si>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</si>
  <si>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</si>
  <si>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</si>
  <si>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</si>
  <si>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</si>
  <si>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</si>
  <si>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</si>
  <si>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</si>
  <si>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</si>
  <si>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</si>
  <si>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</si>
  <si>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</si>
  <si>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</si>
  <si>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</si>
  <si>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</si>
  <si>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</si>
  <si>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</si>
  <si>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</si>
  <si>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</si>
  <si>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</si>
  <si>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</si>
  <si>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</si>
  <si>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</si>
  <si>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</si>
  <si>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</si>
  <si>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</si>
  <si>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</si>
  <si>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</si>
  <si>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</si>
  <si>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</si>
  <si>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</si>
  <si>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</si>
  <si>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</si>
  <si>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</si>
  <si>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</si>
  <si>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</si>
  <si>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</si>
  <si>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</si>
  <si>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</si>
  <si>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</si>
  <si>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</si>
  <si>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</si>
  <si>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</si>
  <si>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</si>
  <si>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</si>
  <si>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</si>
  <si>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</si>
  <si>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</si>
  <si>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</si>
  <si>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</si>
  <si>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</si>
  <si>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</si>
  <si>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</si>
  <si>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</si>
  <si>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</si>
  <si>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</si>
  <si>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</si>
  <si>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</si>
  <si>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</si>
  <si>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</si>
  <si>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</si>
  <si>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</si>
  <si>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</si>
  <si>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</si>
  <si>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</si>
  <si>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</si>
  <si>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</si>
  <si>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</si>
  <si>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</si>
  <si>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</si>
  <si>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</si>
  <si>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</si>
  <si>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</si>
  <si>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</si>
  <si>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</si>
  <si>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</si>
  <si>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</si>
  <si>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</si>
  <si>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</si>
  <si>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</si>
  <si>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</si>
  <si>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</si>
  <si>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</si>
  <si>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</si>
  <si>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</si>
  <si>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</si>
  <si>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</si>
  <si>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</si>
  <si>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</si>
  <si>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</si>
  <si>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</si>
  <si>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</si>
  <si>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</si>
  <si>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</si>
  <si>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</si>
  <si>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</si>
  <si>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</si>
  <si>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</si>
  <si>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</si>
  <si>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</si>
  <si>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</si>
  <si>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</si>
  <si>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</si>
  <si>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</si>
  <si>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</si>
  <si>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</si>
  <si>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</si>
  <si>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</si>
  <si>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</si>
  <si>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</si>
  <si>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</si>
  <si>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</si>
  <si>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</si>
  <si>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</si>
  <si>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</si>
  <si>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</si>
  <si>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</si>
  <si>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</si>
  <si>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</si>
  <si>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</si>
  <si>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</si>
  <si>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</si>
  <si>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</si>
  <si>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</si>
  <si>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</si>
  <si>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</si>
  <si>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</si>
  <si>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</si>
  <si>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</si>
  <si>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</si>
  <si>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</si>
  <si>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</si>
  <si>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</si>
  <si>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</si>
  <si>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</si>
  <si>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</si>
  <si>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</si>
  <si>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</si>
  <si>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</si>
  <si>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</si>
  <si>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</si>
  <si>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</si>
  <si>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</si>
  <si>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</si>
  <si>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</si>
  <si>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</si>
  <si>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</si>
  <si>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</si>
  <si>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</si>
  <si>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</si>
  <si>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</si>
  <si>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</si>
  <si>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</si>
  <si>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</si>
  <si>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</si>
  <si>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</si>
  <si>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</si>
  <si>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</si>
  <si>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</si>
  <si>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</si>
  <si>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</si>
  <si>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</si>
  <si>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</si>
  <si>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</si>
  <si>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</si>
  <si>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</si>
  <si>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</si>
  <si>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</si>
  <si>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</si>
  <si>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</si>
  <si>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</si>
  <si>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</si>
  <si>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</si>
  <si>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</si>
  <si>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</si>
  <si>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</si>
  <si>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</si>
  <si>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</si>
  <si>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</si>
  <si>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</si>
  <si>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</si>
  <si>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</si>
  <si>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</si>
  <si>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</si>
  <si>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</si>
  <si>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</si>
  <si>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</si>
  <si>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</si>
  <si>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</si>
  <si>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</si>
  <si>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</si>
  <si>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</si>
  <si>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</si>
  <si>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</si>
  <si>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</si>
  <si>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</si>
  <si>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</si>
  <si>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</si>
  <si>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</si>
  <si>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</si>
  <si>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</si>
  <si>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</si>
  <si>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</si>
  <si>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</si>
  <si>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</si>
  <si>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</si>
  <si>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</si>
  <si>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</si>
  <si>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</si>
  <si>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</si>
  <si>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</si>
  <si>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</si>
  <si>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</si>
  <si>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</si>
  <si>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</si>
  <si>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</si>
  <si>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</si>
  <si>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</si>
  <si>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</si>
  <si>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</si>
  <si>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</si>
  <si>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</si>
  <si>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</si>
  <si>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</si>
  <si>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</si>
  <si>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</si>
  <si>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</si>
  <si>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</si>
  <si>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</si>
  <si>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</si>
  <si>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</si>
  <si>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</si>
  <si>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</si>
  <si>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</si>
  <si>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</si>
  <si>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</si>
  <si>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</si>
  <si>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</si>
  <si>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</si>
  <si>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</si>
  <si>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</si>
  <si>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</si>
  <si>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</si>
  <si>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</si>
  <si>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</si>
  <si>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</si>
  <si>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</si>
  <si>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</si>
  <si>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</si>
  <si>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</si>
  <si>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</si>
  <si>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</si>
  <si>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</si>
  <si>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</si>
  <si>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</si>
  <si>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</si>
  <si>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</si>
  <si>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</si>
  <si>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</si>
  <si>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</si>
  <si>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</si>
  <si>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</si>
  <si>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</si>
  <si>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</si>
  <si>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</si>
  <si>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</si>
  <si>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</si>
  <si>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</si>
  <si>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</si>
  <si>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</si>
  <si>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</si>
  <si>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</si>
  <si>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</si>
  <si>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</si>
  <si>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</si>
  <si>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</si>
  <si>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</si>
  <si>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</si>
  <si>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</si>
  <si>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</si>
  <si>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</si>
  <si>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</si>
  <si>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</si>
  <si>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</si>
  <si>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</si>
  <si>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</si>
  <si>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</si>
  <si>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</si>
  <si>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</si>
  <si>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</si>
  <si>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</si>
  <si>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</si>
  <si>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</si>
  <si>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</si>
  <si>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</si>
  <si>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</si>
  <si>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</si>
  <si>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</si>
  <si>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</si>
  <si>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</si>
  <si>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</si>
  <si>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</si>
  <si>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</si>
  <si>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</si>
  <si>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</si>
  <si>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</si>
  <si>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</si>
  <si>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</si>
  <si>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</si>
  <si>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</si>
  <si>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</si>
  <si>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</si>
  <si>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</si>
  <si>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</si>
  <si>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</si>
  <si>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</si>
  <si>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</si>
  <si>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</si>
  <si>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</si>
  <si>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</si>
  <si>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</si>
  <si>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</si>
  <si>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</si>
  <si>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</si>
  <si>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</si>
  <si>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</si>
  <si>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</si>
  <si>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</si>
  <si>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</si>
  <si>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</si>
  <si>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</si>
  <si>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</si>
  <si>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</si>
  <si>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</si>
  <si>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</si>
  <si>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</si>
  <si>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</si>
  <si>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</si>
  <si>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</si>
  <si>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</si>
  <si>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</si>
  <si>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</si>
  <si>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</si>
  <si>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</si>
  <si>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</si>
  <si>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</si>
  <si>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</si>
  <si>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</si>
  <si>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</si>
  <si>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</si>
  <si>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</si>
  <si>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</si>
  <si>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</si>
  <si>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</si>
  <si>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</si>
  <si>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</si>
  <si>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</si>
  <si>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</si>
  <si>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</si>
  <si>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</si>
  <si>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</si>
  <si>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</si>
  <si>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</si>
  <si>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</si>
  <si>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</si>
  <si>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</si>
  <si>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</si>
  <si>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</si>
  <si>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</si>
  <si>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</si>
  <si>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</si>
  <si>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</si>
  <si>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</si>
  <si>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</si>
  <si>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</si>
  <si>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</si>
  <si>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</si>
  <si>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</si>
  <si>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</si>
  <si>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</si>
  <si>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</si>
  <si>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</si>
  <si>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</si>
  <si>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</si>
  <si>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</si>
  <si>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</si>
  <si>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</si>
  <si>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</si>
  <si>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</si>
  <si>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</si>
  <si>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</si>
  <si>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</si>
  <si>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</si>
  <si>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</si>
  <si>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</si>
  <si>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</si>
  <si>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</si>
  <si>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</si>
  <si>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</si>
  <si>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</si>
  <si>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</si>
  <si>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</si>
  <si>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</si>
  <si>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</si>
  <si>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</si>
  <si>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</si>
  <si>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</si>
  <si>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</si>
  <si>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</si>
  <si>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</si>
  <si>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</si>
  <si>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</si>
  <si>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</si>
  <si>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</si>
  <si>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</si>
  <si>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</si>
  <si>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</si>
  <si>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</si>
  <si>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</si>
  <si>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</si>
  <si>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</si>
  <si>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</si>
  <si>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</si>
  <si>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</si>
  <si>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</si>
  <si>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</si>
  <si>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</si>
  <si>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</si>
  <si>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</si>
  <si>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</si>
  <si>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</si>
  <si>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</si>
  <si>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</si>
  <si>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</si>
  <si>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</si>
  <si>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</si>
  <si>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</si>
  <si>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</si>
  <si>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</si>
  <si>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</si>
  <si>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</si>
  <si>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</si>
  <si>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</si>
  <si>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</si>
  <si>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</si>
  <si>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</si>
  <si>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</si>
  <si>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</si>
  <si>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</si>
  <si>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</si>
  <si>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</si>
  <si>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</si>
  <si>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</si>
  <si>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</si>
  <si>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</si>
  <si>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</si>
  <si>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</si>
  <si>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</si>
  <si>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</si>
  <si>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</si>
  <si>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</si>
  <si>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</si>
  <si>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</si>
  <si>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</si>
  <si>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</si>
  <si>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</si>
  <si>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</si>
  <si>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</si>
  <si>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</si>
  <si>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</si>
  <si>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</si>
  <si>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</si>
  <si>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</si>
  <si>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</si>
  <si>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</si>
  <si>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</si>
  <si>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</si>
  <si>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</si>
  <si>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</si>
  <si>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</si>
  <si>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</si>
  <si>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</si>
  <si>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</si>
  <si>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</si>
  <si>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</si>
  <si>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</si>
  <si>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</si>
  <si>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</si>
  <si>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</si>
  <si>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</si>
  <si>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</si>
  <si>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</si>
  <si>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</si>
  <si>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</si>
  <si>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</si>
  <si>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</si>
  <si>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</si>
  <si>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</si>
  <si>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</si>
  <si>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</si>
  <si>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</si>
  <si>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</si>
  <si>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</si>
  <si>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</si>
  <si>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</si>
  <si>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</si>
  <si>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</si>
  <si>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</si>
  <si>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</si>
  <si>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</si>
  <si>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</si>
  <si>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</si>
  <si>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</si>
  <si>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</si>
  <si>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</si>
  <si>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</si>
  <si>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</si>
  <si>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</si>
  <si>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</si>
  <si>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</si>
  <si>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</si>
  <si>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</si>
  <si>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</si>
  <si>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</si>
  <si>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</si>
  <si>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</si>
  <si>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</si>
  <si>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</si>
  <si>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</si>
  <si>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</si>
  <si>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</si>
  <si>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</si>
  <si>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</si>
  <si>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</si>
  <si>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</si>
  <si>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</si>
  <si>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</si>
  <si>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</si>
  <si>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</si>
  <si>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</si>
  <si>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</si>
  <si>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</si>
  <si>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</si>
  <si>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</si>
  <si>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</si>
  <si>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</si>
  <si>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</si>
  <si>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</si>
  <si>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</si>
  <si>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</si>
  <si>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</si>
  <si>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</si>
  <si>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</si>
  <si>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</si>
  <si>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</si>
  <si>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</si>
  <si>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</si>
  <si>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</si>
  <si>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</si>
  <si>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</si>
  <si>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</si>
  <si>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</si>
  <si>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</si>
  <si>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</si>
  <si>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</si>
  <si>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</si>
  <si>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</si>
  <si>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</si>
  <si>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</si>
  <si>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</si>
  <si>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</si>
  <si>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</si>
  <si>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</si>
  <si>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</si>
  <si>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</si>
  <si>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</si>
  <si>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</si>
  <si>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</si>
  <si>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</si>
  <si>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</si>
  <si>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</si>
  <si>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</si>
  <si>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</si>
  <si>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</si>
  <si>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</si>
  <si>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</si>
  <si>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</si>
  <si>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</si>
  <si>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</si>
  <si>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</si>
  <si>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</si>
  <si>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</si>
  <si>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</si>
  <si>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</si>
  <si>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</si>
  <si>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</si>
  <si>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</si>
  <si>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</si>
  <si>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</si>
  <si>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</si>
  <si>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</si>
  <si>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</si>
  <si>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</si>
  <si>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</si>
  <si>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</si>
  <si>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</si>
  <si>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</si>
  <si>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</si>
  <si>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</si>
  <si>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</si>
  <si>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</si>
  <si>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</si>
  <si>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</si>
  <si>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</si>
  <si>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</si>
  <si>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</si>
  <si>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</si>
  <si>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</si>
  <si>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</si>
  <si>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</si>
  <si>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</si>
  <si>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</si>
  <si>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</si>
  <si>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</si>
  <si>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</si>
  <si>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</si>
  <si>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</si>
  <si>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</si>
  <si>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</si>
  <si>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</si>
  <si>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</si>
  <si>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</si>
  <si>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</si>
  <si>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</si>
  <si>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</si>
  <si>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</si>
  <si>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</si>
  <si>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</si>
  <si>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</si>
  <si>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</si>
  <si>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</si>
  <si>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</si>
  <si>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</si>
  <si>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</si>
  <si>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</si>
  <si>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</si>
  <si>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</si>
  <si>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</si>
  <si>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</si>
  <si>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</si>
  <si>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</si>
  <si>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</si>
  <si>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</si>
  <si>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</si>
  <si>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</si>
  <si>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</si>
  <si>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</si>
  <si>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</si>
  <si>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</si>
  <si>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</si>
  <si>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</si>
  <si>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</si>
  <si>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</si>
  <si>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</si>
  <si>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</si>
  <si>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</si>
  <si>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</si>
  <si>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</si>
  <si>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</si>
  <si>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</si>
  <si>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</si>
  <si>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</si>
  <si>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</si>
  <si>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</si>
  <si>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</si>
  <si>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</si>
  <si>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</si>
  <si>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</si>
  <si>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</si>
  <si>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</si>
  <si>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</si>
  <si>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</si>
  <si>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</si>
  <si>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</si>
  <si>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</si>
  <si>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</si>
  <si>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</si>
  <si>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</si>
  <si>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</si>
  <si>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</si>
  <si>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</si>
  <si>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</si>
  <si>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</si>
  <si>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</si>
  <si>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</si>
  <si>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</si>
  <si>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</si>
  <si>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</si>
  <si>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</si>
  <si>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</si>
  <si>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</si>
  <si>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</si>
  <si>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</si>
  <si>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</si>
  <si>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</si>
  <si>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</si>
  <si>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</si>
  <si>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</si>
  <si>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</si>
  <si>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</si>
  <si>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</si>
  <si>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</si>
  <si>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</si>
  <si>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</si>
  <si>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</si>
  <si>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</si>
  <si>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</si>
  <si>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</si>
  <si>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</si>
  <si>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</si>
  <si>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</si>
  <si>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</si>
  <si>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</si>
  <si>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</si>
  <si>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</si>
  <si>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</si>
  <si>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</si>
  <si>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</si>
  <si>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</si>
  <si>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</si>
  <si>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</si>
  <si>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</si>
  <si>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</si>
  <si>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</si>
  <si>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</si>
  <si>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</si>
  <si>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</si>
  <si>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</si>
  <si>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</si>
  <si>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</si>
  <si>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</si>
  <si>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</si>
  <si>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</si>
  <si>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</si>
  <si>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</si>
  <si>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</si>
  <si>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</si>
  <si>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</si>
  <si>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</si>
  <si>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</si>
  <si>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</si>
  <si>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</si>
  <si>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</si>
  <si>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</si>
  <si>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</si>
  <si>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</si>
  <si>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</si>
  <si>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</si>
  <si>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</si>
  <si>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</si>
  <si>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</si>
  <si>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</si>
  <si>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</si>
  <si>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</si>
  <si>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</si>
  <si>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</si>
  <si>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</si>
  <si>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</si>
  <si>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</si>
  <si>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</si>
  <si>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</si>
  <si>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</si>
  <si>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</si>
  <si>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</si>
  <si>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</si>
  <si>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</si>
  <si>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</si>
  <si>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</si>
  <si>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</si>
  <si>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</si>
  <si>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</si>
  <si>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</si>
  <si>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</si>
  <si>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</si>
  <si>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</si>
  <si>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</si>
  <si>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</si>
  <si>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</si>
  <si>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</si>
  <si>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</si>
  <si>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</si>
  <si>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</si>
  <si>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</si>
  <si>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</si>
  <si>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</si>
  <si>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</si>
  <si>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</si>
  <si>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</si>
  <si>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</si>
  <si>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</si>
  <si>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</si>
  <si>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</si>
  <si>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</si>
  <si>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</si>
  <si>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</si>
  <si>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</si>
  <si>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</si>
  <si>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</si>
  <si>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</si>
  <si>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</si>
  <si>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</si>
  <si>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</si>
  <si>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</si>
  <si>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</si>
  <si>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</si>
  <si>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</si>
  <si>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</si>
  <si>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</si>
  <si>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</si>
  <si>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</si>
  <si>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</si>
  <si>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</si>
  <si>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</si>
  <si>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</si>
  <si>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</si>
  <si>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</si>
  <si>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</si>
  <si>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</si>
  <si>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</si>
  <si>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</si>
  <si>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</si>
  <si>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</si>
  <si>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</si>
  <si>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</si>
  <si>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</si>
  <si>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</si>
  <si>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</si>
  <si>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</si>
  <si>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</si>
  <si>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</si>
  <si>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</si>
  <si>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</si>
  <si>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</si>
  <si>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</si>
  <si>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</si>
  <si>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</si>
  <si>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</si>
  <si>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</si>
  <si>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</si>
  <si>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</si>
  <si>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</si>
  <si>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</si>
  <si>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</si>
  <si>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</si>
  <si>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</si>
  <si>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</si>
  <si>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</si>
  <si>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</si>
  <si>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</si>
  <si>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</si>
  <si>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</si>
  <si>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</si>
  <si>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</si>
  <si>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</si>
  <si>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</si>
  <si>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</si>
  <si>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</si>
  <si>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</si>
  <si>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</si>
  <si>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</si>
  <si>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</si>
  <si>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</si>
  <si>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</si>
  <si>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</si>
  <si>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</si>
  <si>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</si>
  <si>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</si>
  <si>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</si>
  <si>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</si>
  <si>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</si>
  <si>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</si>
  <si>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</si>
  <si>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</si>
  <si>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</si>
  <si>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</si>
  <si>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</si>
  <si>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</si>
  <si>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</si>
  <si>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</si>
  <si>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</si>
  <si>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</si>
  <si>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</si>
  <si>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</si>
  <si>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</si>
  <si>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</si>
  <si>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</si>
  <si>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</si>
  <si>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</si>
  <si>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</si>
  <si>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</si>
  <si>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</si>
  <si>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</si>
  <si>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</si>
  <si>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</si>
  <si>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</si>
  <si>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</si>
  <si>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</si>
  <si>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</si>
  <si>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</si>
  <si>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</si>
  <si>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</si>
  <si>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</si>
  <si>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</si>
  <si>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</si>
  <si>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</si>
  <si>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</si>
  <si>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</si>
  <si>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</si>
  <si>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</si>
  <si>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</si>
  <si>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</si>
  <si>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</si>
  <si>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</si>
  <si>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</si>
  <si>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</si>
  <si>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</si>
  <si>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</si>
  <si>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</si>
  <si>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</si>
  <si>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</si>
  <si>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</si>
  <si>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</si>
  <si>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</si>
  <si>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</si>
  <si>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</si>
  <si>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</si>
  <si>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</si>
  <si>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</si>
  <si>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</si>
  <si>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</si>
  <si>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</si>
  <si>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</si>
  <si>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</si>
  <si>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</si>
  <si>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</si>
  <si>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</si>
  <si>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</si>
  <si>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</si>
  <si>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</si>
  <si>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</si>
  <si>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</si>
  <si>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</si>
  <si>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</si>
  <si>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</si>
  <si>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</si>
  <si>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</si>
  <si>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</si>
  <si>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</si>
  <si>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</si>
  <si>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</si>
  <si>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</si>
  <si>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</si>
  <si>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</si>
  <si>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</si>
  <si>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</si>
  <si>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</si>
  <si>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</si>
  <si>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</si>
  <si>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</si>
  <si>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</si>
  <si>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</si>
  <si>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</si>
  <si>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</si>
  <si>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</si>
  <si>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</si>
  <si>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</si>
  <si>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</si>
  <si>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</si>
  <si>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</si>
  <si>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</si>
  <si>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</si>
  <si>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</si>
  <si>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</si>
  <si>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</si>
  <si>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</si>
  <si>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</si>
  <si>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</si>
  <si>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</si>
  <si>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</si>
  <si>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</si>
  <si>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</si>
  <si>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</si>
  <si>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</si>
  <si>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</si>
  <si>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</si>
  <si>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</si>
  <si>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</si>
  <si>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</si>
  <si>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</si>
  <si>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</si>
  <si>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</si>
  <si>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</si>
  <si>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</si>
  <si>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</si>
  <si>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</si>
  <si>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</si>
  <si>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</si>
  <si>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</si>
  <si>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</si>
  <si>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</si>
  <si>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</si>
  <si>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</si>
  <si>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</si>
  <si>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</si>
  <si>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</si>
  <si>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</si>
  <si>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</si>
  <si>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</si>
  <si>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</si>
  <si>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</si>
  <si>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</si>
  <si>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</si>
  <si>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</si>
  <si>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</si>
  <si>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</si>
  <si>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</si>
  <si>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</si>
  <si>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</si>
  <si>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</si>
  <si>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</si>
  <si>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</si>
  <si>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</si>
  <si>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</si>
  <si>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</si>
  <si>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</si>
  <si>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</si>
  <si>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</si>
  <si>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</si>
  <si>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</si>
  <si>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</si>
  <si>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</si>
  <si>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</si>
  <si>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</si>
  <si>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</si>
  <si>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</si>
  <si>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</si>
  <si>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</si>
  <si>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</si>
  <si>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</si>
  <si>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</si>
  <si>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</si>
  <si>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</si>
  <si>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</si>
  <si>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</si>
  <si>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</si>
  <si>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</si>
  <si>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</si>
  <si>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</si>
  <si>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</si>
  <si>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</si>
  <si>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</si>
  <si>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</si>
  <si>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</si>
  <si>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</si>
  <si>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</si>
  <si>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</si>
  <si>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</si>
  <si>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</si>
  <si>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</si>
  <si>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</si>
  <si>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</si>
  <si>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</si>
  <si>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</si>
  <si>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</si>
  <si>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</si>
  <si>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</si>
  <si>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</si>
  <si>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</si>
  <si>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</si>
  <si>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</si>
  <si>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</si>
  <si>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</si>
  <si>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</si>
  <si>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</si>
  <si>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</si>
  <si>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</si>
  <si>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</si>
  <si>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</si>
  <si>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</si>
  <si>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</si>
  <si>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</si>
  <si>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</si>
  <si>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</si>
  <si>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</si>
  <si>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</si>
  <si>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</si>
  <si>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</si>
  <si>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</si>
  <si>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</si>
  <si>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</si>
  <si>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</si>
  <si>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</si>
  <si>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</si>
  <si>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</si>
  <si>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</si>
  <si>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</si>
  <si>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</si>
  <si>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</si>
  <si>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</si>
  <si>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</si>
  <si>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</si>
  <si>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</si>
  <si>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</si>
  <si>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</si>
  <si>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</si>
  <si>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</si>
  <si>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</si>
  <si>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</si>
  <si>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</si>
  <si>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</si>
  <si>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</si>
  <si>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</si>
  <si>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</si>
  <si>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</si>
  <si>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</si>
  <si>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</si>
  <si>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</si>
  <si>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</si>
  <si>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</si>
  <si>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</si>
  <si>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</si>
  <si>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</si>
  <si>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</si>
  <si>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</si>
  <si>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</si>
  <si>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</si>
  <si>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</si>
  <si>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</si>
  <si>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</si>
  <si>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</si>
  <si>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</si>
  <si>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</si>
  <si>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</si>
  <si>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</si>
  <si>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</si>
  <si>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</si>
  <si>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</si>
  <si>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</si>
  <si>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</si>
  <si>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</si>
  <si>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</si>
  <si>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</si>
  <si>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</si>
  <si>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</si>
  <si>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</si>
  <si>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</si>
  <si>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</si>
  <si>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</si>
  <si>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</si>
  <si>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</si>
  <si>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</si>
  <si>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</si>
  <si>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</si>
  <si>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</si>
  <si>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</si>
  <si>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</si>
  <si>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</si>
  <si>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</si>
  <si>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</si>
  <si>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</si>
  <si>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</si>
  <si>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</si>
  <si>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</si>
  <si>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</si>
  <si>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</si>
  <si>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</si>
  <si>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</si>
  <si>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</si>
  <si>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</si>
  <si>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</si>
  <si>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</si>
  <si>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</si>
  <si>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</si>
  <si>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</si>
  <si>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</si>
  <si>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</si>
  <si>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</si>
  <si>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</si>
  <si>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</si>
  <si>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</si>
  <si>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</si>
  <si>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</si>
  <si>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</si>
  <si>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</si>
  <si>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</si>
  <si>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</si>
  <si>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</si>
  <si>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</si>
  <si>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</si>
  <si>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</si>
  <si>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</si>
  <si>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</si>
  <si>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</si>
  <si>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</si>
  <si>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</si>
  <si>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</si>
  <si>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</si>
  <si>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</si>
  <si>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</si>
  <si>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</si>
  <si>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</si>
  <si>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</si>
  <si>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</si>
  <si>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</si>
  <si>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</si>
  <si>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</si>
  <si>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</si>
  <si>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</si>
  <si>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</si>
  <si>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</si>
  <si>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</si>
  <si>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</si>
  <si>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</si>
  <si>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</si>
  <si>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</si>
  <si>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</si>
  <si>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</si>
  <si>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</si>
  <si>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</si>
  <si>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</si>
  <si>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</si>
  <si>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</si>
  <si>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</si>
  <si>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</si>
  <si>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</si>
  <si>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</si>
  <si>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</si>
  <si>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</si>
  <si>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</si>
  <si>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</si>
  <si>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</si>
  <si>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</si>
  <si>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</si>
  <si>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</si>
  <si>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</si>
  <si>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</si>
  <si>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</si>
  <si>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</si>
  <si>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</si>
  <si>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</si>
  <si>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</si>
  <si>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</si>
  <si>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</si>
  <si>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</si>
  <si>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</si>
  <si>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</si>
  <si>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</si>
  <si>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</si>
  <si>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</si>
  <si>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</si>
  <si>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</si>
  <si>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</si>
  <si>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</si>
  <si>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</si>
  <si>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</si>
  <si>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</si>
  <si>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</si>
  <si>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</si>
  <si>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</si>
  <si>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</si>
  <si>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</si>
  <si>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</si>
  <si>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</si>
  <si>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</si>
  <si>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</si>
  <si>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</si>
  <si>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</si>
  <si>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</si>
  <si>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</si>
  <si>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</si>
  <si>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</si>
  <si>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</si>
  <si>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</si>
  <si>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</si>
  <si>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</si>
  <si>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</si>
  <si>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</si>
  <si>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</si>
  <si>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</si>
  <si>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</si>
  <si>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</si>
  <si>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</si>
  <si>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</si>
  <si>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</si>
  <si>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</si>
  <si>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</si>
  <si>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</si>
  <si>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</si>
  <si>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</si>
  <si>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</si>
  <si>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</si>
  <si>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</si>
  <si>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</si>
  <si>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</si>
  <si>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</si>
  <si>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</si>
  <si>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</si>
  <si>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</si>
  <si>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</si>
  <si>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</si>
  <si>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</si>
  <si>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</si>
  <si>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</si>
  <si>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</si>
  <si>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</si>
  <si>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</si>
  <si>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</si>
  <si>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</si>
  <si>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</si>
  <si>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</si>
  <si>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</si>
  <si>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</si>
  <si>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</si>
  <si>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</si>
  <si>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</si>
  <si>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</si>
  <si>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</si>
  <si>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</si>
  <si>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</si>
  <si>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</si>
  <si>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</si>
  <si>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</si>
  <si>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</si>
  <si>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</si>
  <si>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</si>
  <si>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</si>
  <si>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</si>
  <si>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</si>
  <si>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</si>
  <si>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</si>
  <si>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</si>
  <si>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</si>
  <si>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</si>
  <si>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</si>
  <si>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</si>
  <si>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</si>
  <si>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</si>
  <si>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</si>
  <si>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</si>
  <si>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</si>
  <si>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</si>
  <si>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</si>
  <si>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</si>
  <si>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</si>
  <si>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</si>
  <si>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</si>
  <si>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</si>
  <si>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</si>
  <si>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</si>
  <si>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</si>
  <si>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</si>
  <si>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</si>
  <si>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</si>
  <si>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</si>
  <si>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</si>
  <si>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</si>
  <si>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</si>
  <si>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</si>
  <si>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</si>
  <si>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</si>
  <si>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</si>
  <si>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</si>
  <si>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</si>
  <si>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</si>
  <si>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</si>
  <si>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</si>
  <si>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</si>
  <si>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</si>
  <si>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</si>
  <si>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</si>
  <si>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</si>
  <si>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</si>
  <si>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</si>
  <si>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</si>
  <si>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</si>
  <si>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</si>
  <si>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</si>
  <si>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</si>
  <si>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</si>
  <si>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</si>
  <si>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</si>
  <si>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</si>
  <si>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</si>
  <si>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</si>
  <si>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</si>
  <si>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</si>
  <si>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</si>
  <si>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</si>
  <si>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</si>
  <si>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</si>
  <si>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</si>
  <si>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</si>
  <si>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</si>
  <si>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</si>
  <si>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</si>
  <si>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</si>
  <si>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</si>
  <si>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</si>
  <si>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</si>
  <si>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</si>
  <si>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</si>
  <si>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</si>
  <si>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</si>
  <si>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</si>
  <si>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</si>
  <si>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</si>
  <si>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</si>
  <si>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</si>
  <si>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</si>
  <si>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</si>
  <si>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</si>
  <si>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</si>
  <si>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</si>
  <si>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</si>
  <si>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</si>
  <si>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</si>
  <si>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</si>
  <si>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</si>
  <si>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</si>
  <si>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</si>
  <si>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</si>
  <si>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</si>
  <si>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</si>
  <si>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</si>
  <si>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</si>
  <si>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</si>
  <si>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</si>
  <si>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</si>
  <si>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</si>
  <si>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</si>
  <si>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</si>
  <si>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</si>
  <si>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</si>
  <si>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</si>
  <si>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</si>
  <si>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</si>
  <si>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</si>
  <si>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</si>
  <si>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</si>
  <si>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</si>
  <si>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</si>
  <si>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</si>
  <si>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</si>
  <si>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</si>
  <si>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</si>
  <si>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</si>
  <si>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</si>
  <si>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</si>
  <si>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</si>
  <si>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</si>
  <si>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</si>
  <si>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</si>
  <si>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</si>
  <si>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</si>
  <si>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</si>
  <si>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</si>
  <si>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</si>
  <si>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</si>
  <si>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</si>
  <si>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</si>
  <si>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</si>
  <si>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</si>
  <si>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</si>
  <si>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</si>
  <si>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</si>
  <si>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</si>
  <si>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</si>
  <si>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</si>
  <si>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</si>
  <si>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</si>
  <si>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</si>
  <si>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</si>
  <si>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</si>
  <si>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</si>
  <si>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</si>
  <si>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</si>
  <si>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</si>
  <si>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</si>
  <si>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</si>
  <si>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</si>
  <si>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</si>
  <si>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</si>
  <si>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</si>
  <si>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</si>
  <si>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</si>
  <si>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</si>
  <si>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</si>
  <si>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</si>
  <si>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</si>
  <si>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</si>
  <si>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</si>
  <si>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</si>
  <si>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</si>
  <si>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</si>
  <si>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</si>
  <si>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</si>
  <si>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</si>
  <si>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</si>
  <si>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</si>
  <si>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</si>
  <si>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</si>
  <si>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</si>
  <si>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</si>
  <si>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</si>
  <si>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</si>
  <si>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</si>
  <si>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</si>
  <si>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</si>
  <si>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</si>
  <si>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</si>
  <si>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</si>
  <si>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</si>
  <si>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</si>
  <si>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</si>
  <si>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</si>
  <si>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</si>
  <si>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</si>
  <si>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</si>
  <si>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</si>
  <si>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</si>
  <si>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</si>
  <si>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</si>
  <si>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</si>
  <si>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</si>
  <si>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</si>
  <si>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</si>
  <si>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</si>
  <si>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</si>
  <si>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</si>
  <si>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</si>
  <si>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</si>
  <si>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</si>
  <si>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</si>
  <si>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</si>
  <si>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</si>
  <si>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</si>
  <si>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</si>
  <si>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</si>
  <si>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</si>
  <si>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</si>
  <si>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</si>
  <si>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</si>
  <si>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</si>
  <si>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</si>
  <si>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</si>
  <si>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</si>
  <si>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</si>
  <si>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</si>
  <si>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</si>
  <si>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</si>
  <si>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</si>
  <si>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</si>
  <si>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</si>
  <si>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</si>
  <si>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</si>
  <si>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</si>
  <si>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</si>
  <si>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</si>
  <si>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</si>
  <si>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</si>
  <si>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</si>
  <si>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</si>
  <si>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</si>
  <si>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</si>
  <si>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</si>
  <si>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</si>
  <si>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</si>
  <si>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</si>
  <si>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</si>
  <si>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</si>
  <si>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</si>
  <si>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</si>
  <si>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</si>
  <si>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</si>
  <si>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</si>
  <si>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</si>
  <si>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</si>
  <si>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</si>
  <si>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</si>
  <si>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</si>
  <si>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</si>
  <si>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</si>
  <si>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</si>
  <si>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</si>
  <si>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</si>
  <si>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</si>
  <si>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</si>
  <si>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</si>
  <si>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</si>
  <si>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</si>
  <si>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</si>
  <si>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</si>
  <si>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</si>
  <si>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</si>
  <si>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</si>
  <si>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</si>
  <si>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</si>
  <si>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</si>
  <si>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</si>
  <si>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</si>
  <si>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</si>
  <si>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</si>
  <si>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</si>
  <si>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</si>
  <si>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</si>
  <si>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</si>
  <si>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</si>
  <si>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</si>
  <si>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</si>
  <si>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</si>
  <si>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</si>
  <si>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</si>
  <si>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</si>
  <si>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</si>
  <si>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</si>
  <si>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</si>
  <si>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</si>
  <si>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</si>
  <si>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</si>
  <si>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</si>
  <si>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</si>
  <si>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</si>
  <si>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</si>
  <si>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</si>
  <si>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</si>
  <si>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</si>
  <si>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</si>
  <si>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</si>
  <si>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</si>
  <si>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</si>
  <si>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</si>
  <si>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</si>
  <si>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</si>
  <si>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</si>
  <si>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</si>
  <si>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</si>
  <si>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</si>
  <si>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</si>
  <si>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</si>
  <si>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</si>
  <si>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</si>
  <si>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</si>
  <si>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</si>
  <si>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</si>
  <si>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</si>
  <si>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</si>
  <si>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</si>
  <si>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</si>
  <si>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</si>
  <si>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</si>
  <si>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</si>
  <si>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</si>
  <si>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</si>
  <si>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</si>
  <si>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</si>
  <si>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</si>
  <si>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</si>
  <si>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</si>
  <si>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</si>
  <si>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</si>
  <si>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</si>
  <si>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</si>
  <si>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</si>
  <si>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</si>
  <si>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</si>
  <si>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</si>
  <si>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</si>
  <si>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</si>
  <si>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</si>
  <si>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</si>
  <si>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</si>
  <si>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</si>
  <si>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</si>
  <si>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</si>
  <si>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</si>
  <si>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</si>
  <si>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</si>
  <si>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</si>
  <si>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</si>
  <si>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</si>
  <si>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</si>
  <si>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</si>
  <si>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</si>
  <si>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</si>
  <si>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</si>
  <si>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</si>
  <si>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</si>
  <si>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</si>
  <si>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</si>
  <si>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</si>
  <si>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</si>
  <si>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</si>
  <si>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</si>
  <si>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</si>
  <si>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</si>
  <si>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</si>
  <si>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</si>
  <si>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</si>
  <si>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</si>
  <si>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</si>
  <si>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</si>
  <si>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</si>
  <si>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</si>
  <si>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</si>
  <si>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</si>
  <si>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</si>
  <si>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</si>
  <si>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</si>
  <si>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</si>
  <si>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</si>
  <si>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</si>
  <si>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</si>
  <si>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</si>
  <si>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</si>
  <si>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</si>
  <si>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</si>
  <si>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</si>
  <si>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</si>
  <si>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</si>
  <si>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</si>
  <si>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</si>
  <si>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</si>
  <si>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</si>
  <si>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</si>
  <si>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</si>
  <si>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</si>
  <si>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</si>
  <si>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</si>
  <si>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</si>
  <si>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</si>
  <si>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</si>
  <si>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</si>
  <si>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</si>
  <si>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</si>
  <si>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</si>
  <si>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</si>
  <si>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</si>
  <si>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</si>
  <si>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</si>
  <si>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</si>
  <si>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</si>
  <si>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</si>
  <si>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</si>
  <si>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</si>
  <si>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</si>
  <si>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</si>
  <si>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</si>
  <si>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</si>
  <si>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</si>
  <si>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</si>
  <si>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</si>
  <si>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</si>
  <si>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</si>
  <si>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</si>
  <si>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</si>
  <si>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</si>
  <si>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</si>
  <si>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</si>
  <si>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</si>
  <si>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</si>
  <si>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</si>
  <si>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</si>
  <si>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</si>
  <si>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</si>
  <si>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</si>
  <si>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</si>
  <si>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</si>
  <si>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</si>
  <si>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</si>
  <si>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</si>
  <si>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</si>
  <si>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</si>
  <si>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</si>
  <si>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</si>
  <si>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</si>
  <si>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</si>
  <si>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</si>
  <si>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</si>
  <si>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</si>
  <si>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</si>
  <si>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</si>
  <si>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</si>
  <si>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</si>
  <si>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</si>
  <si>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</si>
  <si>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</si>
  <si>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</si>
  <si>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</si>
  <si>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</si>
  <si>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</si>
  <si>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</si>
  <si>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</si>
  <si>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</si>
  <si>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</si>
  <si>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</si>
  <si>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</si>
  <si>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</si>
  <si>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</si>
  <si>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</si>
  <si>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</si>
  <si>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</si>
  <si>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</si>
  <si>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</si>
  <si>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</si>
  <si>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</si>
  <si>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</si>
  <si>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</si>
  <si>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</si>
  <si>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</si>
  <si>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</si>
  <si>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</si>
  <si>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</si>
  <si>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</si>
  <si>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</si>
  <si>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</si>
  <si>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</si>
  <si>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</si>
  <si>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</si>
  <si>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</si>
  <si>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</si>
  <si>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</si>
  <si>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</si>
  <si>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</si>
  <si>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</si>
  <si>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</si>
  <si>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</si>
  <si>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</si>
  <si>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</si>
  <si>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</si>
  <si>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</si>
  <si>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</si>
  <si>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</si>
  <si>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</si>
  <si>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</si>
  <si>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</si>
  <si>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</si>
  <si>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</si>
  <si>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</si>
  <si>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</si>
  <si>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</si>
  <si>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</si>
  <si>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</si>
  <si>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</si>
  <si>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</si>
  <si>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</si>
  <si>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</si>
  <si>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</si>
  <si>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</si>
  <si>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</si>
  <si>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</si>
  <si>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</si>
  <si>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</si>
  <si>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</si>
  <si>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</si>
  <si>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</si>
  <si>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</si>
  <si>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</si>
  <si>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</si>
  <si>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</si>
  <si>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</si>
  <si>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</si>
  <si>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</si>
  <si>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</si>
  <si>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</si>
  <si>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</si>
  <si>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</si>
  <si>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</si>
  <si>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</si>
  <si>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</si>
  <si>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</si>
  <si>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</si>
  <si>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</si>
  <si>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</si>
  <si>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</si>
  <si>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</si>
  <si>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</si>
  <si>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</si>
  <si>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</si>
  <si>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</si>
  <si>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</si>
  <si>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</si>
  <si>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</si>
  <si>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</si>
  <si>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</si>
  <si>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</si>
  <si>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</si>
  <si>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</si>
  <si>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</si>
  <si>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</si>
  <si>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</si>
  <si>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</si>
  <si>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</si>
  <si>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</si>
  <si>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</si>
  <si>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</si>
  <si>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</si>
  <si>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</si>
  <si>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</si>
  <si>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</si>
  <si>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</si>
  <si>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</si>
  <si>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</si>
  <si>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</si>
  <si>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</si>
  <si>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</si>
  <si>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</si>
  <si>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</si>
  <si>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</si>
  <si>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</si>
  <si>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</si>
  <si>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</si>
  <si>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</si>
  <si>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</si>
  <si>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</si>
  <si>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</si>
  <si>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</si>
  <si>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</si>
  <si>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</si>
  <si>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</si>
  <si>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</si>
  <si>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</si>
  <si>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</si>
  <si>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</si>
  <si>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</si>
  <si>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</si>
  <si>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</si>
  <si>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</si>
  <si>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</si>
  <si>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</si>
  <si>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</si>
  <si>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</si>
  <si>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</si>
  <si>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</si>
  <si>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</si>
  <si>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</si>
  <si>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</si>
  <si>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</si>
  <si>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</si>
  <si>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</si>
  <si>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</si>
  <si>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</si>
  <si>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</si>
  <si>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</si>
  <si>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</si>
  <si>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</si>
  <si>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</si>
  <si>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</si>
  <si>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</si>
  <si>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</si>
  <si>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</si>
  <si>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</si>
  <si>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</si>
  <si>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</si>
  <si>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</si>
  <si>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</si>
  <si>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</si>
  <si>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</si>
  <si>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</si>
  <si>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</si>
  <si>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</si>
  <si>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</si>
  <si>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</si>
  <si>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</si>
  <si>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</si>
  <si>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</si>
  <si>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</si>
  <si>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</si>
  <si>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</si>
  <si>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</si>
  <si>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</si>
  <si>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</si>
  <si>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</si>
  <si>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</si>
  <si>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</si>
  <si>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</si>
  <si>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</si>
  <si>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</si>
  <si>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</si>
  <si>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</si>
  <si>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</si>
  <si>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</si>
  <si>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</si>
  <si>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</si>
  <si>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</si>
  <si>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</si>
  <si>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</si>
  <si>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</si>
  <si>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</si>
  <si>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</si>
  <si>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</si>
  <si>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</si>
  <si>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</si>
  <si>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</si>
  <si>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</si>
  <si>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</si>
  <si>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</si>
  <si>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</si>
  <si>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</si>
  <si>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</si>
  <si>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</si>
  <si>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</si>
  <si>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</si>
  <si>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</si>
  <si>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</si>
  <si>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</si>
  <si>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</si>
  <si>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</si>
  <si>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</si>
  <si>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</si>
  <si>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</si>
  <si>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</si>
  <si>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</si>
  <si>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</si>
  <si>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</si>
  <si>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</si>
  <si>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</si>
  <si>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</si>
  <si>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</si>
  <si>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</si>
  <si>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</si>
  <si>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</si>
  <si>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</si>
  <si>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</si>
  <si>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</si>
  <si>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</si>
  <si>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</si>
  <si>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</si>
  <si>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</si>
  <si>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</si>
  <si>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</si>
  <si>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</si>
  <si>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</si>
  <si>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</si>
  <si>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</si>
  <si>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</si>
  <si>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</si>
  <si>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</si>
  <si>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</si>
  <si>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</si>
  <si>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</si>
  <si>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</si>
  <si>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</si>
  <si>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</si>
  <si>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</si>
  <si>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</si>
  <si>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</si>
  <si>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</si>
  <si>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</si>
  <si>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</si>
  <si>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</si>
  <si>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</si>
  <si>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</si>
  <si>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</si>
  <si>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</si>
  <si>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</si>
  <si>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</si>
  <si>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</si>
  <si>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</si>
  <si>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</si>
  <si>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</si>
  <si>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</si>
  <si>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</si>
  <si>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</si>
  <si>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</si>
  <si>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</si>
  <si>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</si>
  <si>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</si>
  <si>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</si>
  <si>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</si>
  <si>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</si>
  <si>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</si>
  <si>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</si>
  <si>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</si>
  <si>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</si>
  <si>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</si>
  <si>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</si>
  <si>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</si>
  <si>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</si>
  <si>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</si>
  <si>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</si>
  <si>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</si>
  <si>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</si>
  <si>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</si>
  <si>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</si>
  <si>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</si>
  <si>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</si>
  <si>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</si>
  <si>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</si>
  <si>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</si>
  <si>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</si>
  <si>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</si>
  <si>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</si>
  <si>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</si>
  <si>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</si>
  <si>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</si>
  <si>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</si>
  <si>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</si>
  <si>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</si>
  <si>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</si>
  <si>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</si>
  <si>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</si>
  <si>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</si>
  <si>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</si>
  <si>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</si>
  <si>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</si>
  <si>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</si>
  <si>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</si>
  <si>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</si>
  <si>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</si>
  <si>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</si>
  <si>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</si>
  <si>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</si>
  <si>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</si>
  <si>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</si>
  <si>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</si>
  <si>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</si>
  <si>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</si>
  <si>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</si>
  <si>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</si>
  <si>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</si>
  <si>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</si>
  <si>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</si>
  <si>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</si>
  <si>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</si>
  <si>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</si>
  <si>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</si>
  <si>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</si>
  <si>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</si>
  <si>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</si>
  <si>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</si>
  <si>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</si>
  <si>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</si>
  <si>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</si>
  <si>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</si>
  <si>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</si>
  <si>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</si>
  <si>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</si>
  <si>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</si>
  <si>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</si>
  <si>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</si>
  <si>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</si>
  <si>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</si>
  <si>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</si>
  <si>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</si>
  <si>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</si>
  <si>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</si>
  <si>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</si>
  <si>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</si>
  <si>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</si>
  <si>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</si>
  <si>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</si>
  <si>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</si>
  <si>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</si>
  <si>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</si>
  <si>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</si>
  <si>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</si>
  <si>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</si>
  <si>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</si>
  <si>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</si>
  <si>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</si>
  <si>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</si>
  <si>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</si>
  <si>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</si>
  <si>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</si>
  <si>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</si>
  <si>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</si>
  <si>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</si>
  <si>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</si>
  <si>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</si>
  <si>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</si>
  <si>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</si>
  <si>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</si>
  <si>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</si>
  <si>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</si>
  <si>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</si>
  <si>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</si>
  <si>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</si>
  <si>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</si>
  <si>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</si>
  <si>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</si>
  <si>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</si>
  <si>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</si>
  <si>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</si>
  <si>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</si>
  <si>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</si>
  <si>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</si>
  <si>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</si>
  <si>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</si>
  <si>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</si>
  <si>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</si>
  <si>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</si>
  <si>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</si>
  <si>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</si>
  <si>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</si>
  <si>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</si>
  <si>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</si>
  <si>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</si>
  <si>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</si>
  <si>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</si>
  <si>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</si>
  <si>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</si>
  <si>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</si>
  <si>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</si>
  <si>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</si>
  <si>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</si>
  <si>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</si>
  <si>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</si>
  <si>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</si>
  <si>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</si>
  <si>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</si>
  <si>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</si>
  <si>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</si>
  <si>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</si>
  <si>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</si>
  <si>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</si>
  <si>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</si>
  <si>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</si>
  <si>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</si>
  <si>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</si>
  <si>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</si>
  <si>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</si>
  <si>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</si>
  <si>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</si>
  <si>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</si>
  <si>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</si>
  <si>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</si>
  <si>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</si>
  <si>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</si>
  <si>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</si>
  <si>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</si>
  <si>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</si>
  <si>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</si>
  <si>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</si>
  <si>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</si>
  <si>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</si>
  <si>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</si>
  <si>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</si>
  <si>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</si>
  <si>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</si>
  <si>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</si>
  <si>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</si>
  <si>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</si>
  <si>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</si>
  <si>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</si>
  <si>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</si>
  <si>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</si>
  <si>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</si>
  <si>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</si>
  <si>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</si>
  <si>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</si>
  <si>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</si>
  <si>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</si>
  <si>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</si>
  <si>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</si>
  <si>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</si>
  <si>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</si>
  <si>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</si>
  <si>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</si>
  <si>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</si>
  <si>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</si>
  <si>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</si>
  <si>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</si>
  <si>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</si>
  <si>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</si>
  <si>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</si>
  <si>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</si>
  <si>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</si>
  <si>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</si>
  <si>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</si>
  <si>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</si>
  <si>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</si>
  <si>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</si>
  <si>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</si>
  <si>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</si>
  <si>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</si>
  <si>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</si>
  <si>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</si>
  <si>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</si>
  <si>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</si>
  <si>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</si>
  <si>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</si>
  <si>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</si>
  <si>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</si>
  <si>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</si>
  <si>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</si>
  <si>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</si>
  <si>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</si>
  <si>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</si>
  <si>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</si>
  <si>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</si>
  <si>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</si>
  <si>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</si>
  <si>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</si>
  <si>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</si>
  <si>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</si>
  <si>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</si>
  <si>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</si>
  <si>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</si>
  <si>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</si>
  <si>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</si>
  <si>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</si>
  <si>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</si>
  <si>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</si>
  <si>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</si>
  <si>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</si>
  <si>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</si>
  <si>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</si>
  <si>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</si>
  <si>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</si>
  <si>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</si>
  <si>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</si>
  <si>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</si>
  <si>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</si>
  <si>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</si>
  <si>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</si>
  <si>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</si>
  <si>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</si>
  <si>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</si>
  <si>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</si>
  <si>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</si>
  <si>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</si>
  <si>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</si>
  <si>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</si>
  <si>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</si>
  <si>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</si>
  <si>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</si>
  <si>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</si>
  <si>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</si>
  <si>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</si>
  <si>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</si>
  <si>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</si>
  <si>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</si>
  <si>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</si>
  <si>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</si>
  <si>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</si>
  <si>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</si>
  <si>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</si>
  <si>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</si>
  <si>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</si>
  <si>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</si>
  <si>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</si>
  <si>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</si>
  <si>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</si>
  <si>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</si>
  <si>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</si>
  <si>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</si>
  <si>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</si>
  <si>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</si>
  <si>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</si>
  <si>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</si>
  <si>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</si>
  <si>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</si>
  <si>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</si>
  <si>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</si>
  <si>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</si>
  <si>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</si>
  <si>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</si>
  <si>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</si>
  <si>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</si>
  <si>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</si>
  <si>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</si>
  <si>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</si>
  <si>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</si>
  <si>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</si>
  <si>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</si>
  <si>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</si>
  <si>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</si>
  <si>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</si>
  <si>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</si>
  <si>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</si>
  <si>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</si>
  <si>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</si>
  <si>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</si>
  <si>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</si>
  <si>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</si>
  <si>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</si>
  <si>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</si>
  <si>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</si>
  <si>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</si>
  <si>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</si>
  <si>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</si>
  <si>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</si>
  <si>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</si>
  <si>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</si>
  <si>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</si>
  <si>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</si>
  <si>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</si>
  <si>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</si>
  <si>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</si>
  <si>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</si>
  <si>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</si>
  <si>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</si>
  <si>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</si>
  <si>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</si>
  <si>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</si>
  <si>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</si>
  <si>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</si>
  <si>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</si>
  <si>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</si>
  <si>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</si>
  <si>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</si>
  <si>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</si>
  <si>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</si>
  <si>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</si>
  <si>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</si>
  <si>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</si>
  <si>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</si>
  <si>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</si>
  <si>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</si>
  <si>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</si>
  <si>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</si>
  <si>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</si>
  <si>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</si>
  <si>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</si>
  <si>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</si>
  <si>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</si>
  <si>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</si>
  <si>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</si>
  <si>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</si>
  <si>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</si>
  <si>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</si>
  <si>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</si>
  <si>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</si>
  <si>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</si>
  <si>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</si>
  <si>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</si>
  <si>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</si>
  <si>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</si>
  <si>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</si>
  <si>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</si>
  <si>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</si>
  <si>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</si>
  <si>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</si>
  <si>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</si>
  <si>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</si>
  <si>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</si>
  <si>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</si>
  <si>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</si>
  <si>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</si>
  <si>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</si>
  <si>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</si>
  <si>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</si>
  <si>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</si>
  <si>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</si>
  <si>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</si>
  <si>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</si>
  <si>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</si>
  <si>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</si>
  <si>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</si>
  <si>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</si>
  <si>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</si>
  <si>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</si>
  <si>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</si>
  <si>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</si>
  <si>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</si>
  <si>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</si>
  <si>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</si>
  <si>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</si>
  <si>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</si>
  <si>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</si>
  <si>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</si>
  <si>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</si>
  <si>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</si>
  <si>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</si>
  <si>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</si>
  <si>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</si>
  <si>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</si>
  <si>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</si>
  <si>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</si>
  <si>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</si>
  <si>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</si>
  <si>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</si>
  <si>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</si>
  <si>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</si>
  <si>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</si>
  <si>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</si>
  <si>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</si>
  <si>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</si>
  <si>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</si>
  <si>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</si>
  <si>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</si>
  <si>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</si>
  <si>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</si>
  <si>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</si>
  <si>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</si>
  <si>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</si>
  <si>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</si>
  <si>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</si>
  <si>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</si>
  <si>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</si>
  <si>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</si>
  <si>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</si>
  <si>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</si>
  <si>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</si>
  <si>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</si>
  <si>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</si>
  <si>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</si>
  <si>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</si>
  <si>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</si>
  <si>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</si>
  <si>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</si>
  <si>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</si>
  <si>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</si>
  <si>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</si>
  <si>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</si>
  <si>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</si>
  <si>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</si>
  <si>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</si>
  <si>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</si>
  <si>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</si>
  <si>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</si>
  <si>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</si>
  <si>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</si>
  <si>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</si>
  <si>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</si>
  <si>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</si>
  <si>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</si>
  <si>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</si>
  <si>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</si>
  <si>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</si>
  <si>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</si>
  <si>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</si>
  <si>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</si>
  <si>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</si>
  <si>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</si>
  <si>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</si>
  <si>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</si>
  <si>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</si>
  <si>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</si>
  <si>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</si>
  <si>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</si>
  <si>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</si>
  <si>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</si>
  <si>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</si>
  <si>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</si>
  <si>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</si>
  <si>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</si>
  <si>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</si>
  <si>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</si>
  <si>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</si>
  <si>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</si>
  <si>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</si>
  <si>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</si>
  <si>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</si>
  <si>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</si>
  <si>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</si>
  <si>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</si>
  <si>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</si>
  <si>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</si>
  <si>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</si>
  <si>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</si>
  <si>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</si>
  <si>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</si>
  <si>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</si>
  <si>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</si>
  <si>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</si>
  <si>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</si>
  <si>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</si>
  <si>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</si>
  <si>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</si>
  <si>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</si>
  <si>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</si>
  <si>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</si>
  <si>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</si>
  <si>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</si>
  <si>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</si>
  <si>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</si>
  <si>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</si>
  <si>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</si>
  <si>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</si>
  <si>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</si>
  <si>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</si>
  <si>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</si>
  <si>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</si>
  <si>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</si>
  <si>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</si>
  <si>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</si>
  <si>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</si>
  <si>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</si>
  <si>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</si>
  <si>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</si>
  <si>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</si>
  <si>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</si>
  <si>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</si>
  <si>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</si>
  <si>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</si>
  <si>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</si>
  <si>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</si>
  <si>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</si>
  <si>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</si>
  <si>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</si>
  <si>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</si>
  <si>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</si>
  <si>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</si>
  <si>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</si>
  <si>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</si>
  <si>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</si>
  <si>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</si>
  <si>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</si>
  <si>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</si>
  <si>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</si>
  <si>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</si>
  <si>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</si>
  <si>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</si>
  <si>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</si>
  <si>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</si>
  <si>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</si>
  <si>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</si>
  <si>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</si>
  <si>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</si>
  <si>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</si>
  <si>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</si>
  <si>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</si>
  <si>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</si>
  <si>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</si>
  <si>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</si>
  <si>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</si>
  <si>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</si>
  <si>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</si>
  <si>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</si>
  <si>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</si>
  <si>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</si>
  <si>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</si>
  <si>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</si>
  <si>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</si>
  <si>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</si>
  <si>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</si>
  <si>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</si>
  <si>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</si>
  <si>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</si>
  <si>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</si>
  <si>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</si>
  <si>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</si>
  <si>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</si>
  <si>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</si>
  <si>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</si>
  <si>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</si>
  <si>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</si>
  <si>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</si>
  <si>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</si>
  <si>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</si>
  <si>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</si>
  <si>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</si>
  <si>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</si>
  <si>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</si>
  <si>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</si>
  <si>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</si>
  <si>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</si>
  <si>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</si>
  <si>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</si>
  <si>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</si>
  <si>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</si>
  <si>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</si>
  <si>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</si>
  <si>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</si>
  <si>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</si>
  <si>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</si>
  <si>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</si>
  <si>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</si>
  <si>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</si>
  <si>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</si>
  <si>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</si>
  <si>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</si>
  <si>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</si>
  <si>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</si>
  <si>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</si>
  <si>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</si>
  <si>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</si>
  <si>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</si>
  <si>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</si>
  <si>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</si>
  <si>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</si>
  <si>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</si>
  <si>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</si>
  <si>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</si>
  <si>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</si>
  <si>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</si>
  <si>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</si>
  <si>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</si>
  <si>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</si>
  <si>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</si>
  <si>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</si>
  <si>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</si>
  <si>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</si>
  <si>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</si>
  <si>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</si>
  <si>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</si>
  <si>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</si>
  <si>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</si>
  <si>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</si>
  <si>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</si>
  <si>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</si>
  <si>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</si>
  <si>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</si>
  <si>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</si>
  <si>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</si>
  <si>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</si>
  <si>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</si>
  <si>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</si>
  <si>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</si>
  <si>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</si>
  <si>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</si>
  <si>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</si>
  <si>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</si>
  <si>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</si>
  <si>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</si>
  <si>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</si>
  <si>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</si>
  <si>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</si>
  <si>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</si>
  <si>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</si>
  <si>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</si>
  <si>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</si>
  <si>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</si>
  <si>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</si>
  <si>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</si>
  <si>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</si>
  <si>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</si>
  <si>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</si>
  <si>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</si>
  <si>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</si>
  <si>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</si>
  <si>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</si>
  <si>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</si>
  <si>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</si>
  <si>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</si>
  <si>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</si>
  <si>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</si>
  <si>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</si>
  <si>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</si>
  <si>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</si>
  <si>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</si>
  <si>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</si>
  <si>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</si>
  <si>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</si>
  <si>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</si>
  <si>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</si>
  <si>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</si>
  <si>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</si>
  <si>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</si>
  <si>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</si>
  <si>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</si>
  <si>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</si>
  <si>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</si>
  <si>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</si>
  <si>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</si>
  <si>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</si>
  <si>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</si>
  <si>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</si>
  <si>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</si>
  <si>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</si>
  <si>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</si>
  <si>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</si>
  <si>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</si>
  <si>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</si>
  <si>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</si>
  <si>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</si>
  <si>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</si>
  <si>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</si>
  <si>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</si>
  <si>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</si>
  <si>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</si>
  <si>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</si>
  <si>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</si>
  <si>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</si>
  <si>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</si>
  <si>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</si>
  <si>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</si>
  <si>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</si>
  <si>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</si>
  <si>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</si>
  <si>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</si>
  <si>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</si>
  <si>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</si>
  <si>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</si>
  <si>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</si>
  <si>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</si>
  <si>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</si>
  <si>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</si>
  <si>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</si>
  <si>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</si>
  <si>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</si>
  <si>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</si>
  <si>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</si>
  <si>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</si>
  <si>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</si>
  <si>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</si>
  <si>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</si>
  <si>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</si>
  <si>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</si>
  <si>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</si>
  <si>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</si>
  <si>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</si>
  <si>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</si>
  <si>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</si>
  <si>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</si>
  <si>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</si>
  <si>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</si>
  <si>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</si>
  <si>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</si>
  <si>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</si>
  <si>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</si>
  <si>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</si>
  <si>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</si>
  <si>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</si>
  <si>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</si>
  <si>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</si>
  <si>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</si>
  <si>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</si>
  <si>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</si>
  <si>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</si>
  <si>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</si>
  <si>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</si>
  <si>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</si>
  <si>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</si>
  <si>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</si>
  <si>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</si>
  <si>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</si>
  <si>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</si>
  <si>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</si>
  <si>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</si>
  <si>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</si>
  <si>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</si>
  <si>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</si>
  <si>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</si>
  <si>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</si>
  <si>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</si>
  <si>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</si>
  <si>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</si>
  <si>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</si>
  <si>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</si>
  <si>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</si>
  <si>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</si>
  <si>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</si>
  <si>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</si>
  <si>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</si>
  <si>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</si>
  <si>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</si>
  <si>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</si>
  <si>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</si>
  <si>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</si>
  <si>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</si>
  <si>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</si>
  <si>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</si>
  <si>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</si>
  <si>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</si>
  <si>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</si>
  <si>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</si>
  <si>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</si>
  <si>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</si>
  <si>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</si>
  <si>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</si>
  <si>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</si>
  <si>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</si>
  <si>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</si>
  <si>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</si>
  <si>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</si>
  <si>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</si>
  <si>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</si>
  <si>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</si>
  <si>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</si>
  <si>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</si>
  <si>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</si>
  <si>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</si>
  <si>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</si>
  <si>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</si>
  <si>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</si>
  <si>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</si>
  <si>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</si>
  <si>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</si>
  <si>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</si>
  <si>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</si>
  <si>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</si>
  <si>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</si>
  <si>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</si>
  <si>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</si>
  <si>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</si>
  <si>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</si>
  <si>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</si>
  <si>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</si>
  <si>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</si>
  <si>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</si>
  <si>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</si>
  <si>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</si>
  <si>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</si>
  <si>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</si>
  <si>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</si>
  <si>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</si>
  <si>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</si>
  <si>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</si>
  <si>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</si>
  <si>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</si>
  <si>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</si>
  <si>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</si>
  <si>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</si>
  <si>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</si>
  <si>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</si>
  <si>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</si>
  <si>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</si>
  <si>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</si>
  <si>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</si>
  <si>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</si>
  <si>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</si>
  <si>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</si>
  <si>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</si>
  <si>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</si>
  <si>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</si>
  <si>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</si>
  <si>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</si>
  <si>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</si>
  <si>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</si>
  <si>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</si>
  <si>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</si>
  <si>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</si>
  <si>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</si>
  <si>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</si>
  <si>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</si>
  <si>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</si>
  <si>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</si>
  <si>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</si>
  <si>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</si>
  <si>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</si>
  <si>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</si>
  <si>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</si>
  <si>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</si>
  <si>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</si>
  <si>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</si>
  <si>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</si>
  <si>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</si>
  <si>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</si>
  <si>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</si>
  <si>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</si>
  <si>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</si>
  <si>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</si>
  <si>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</si>
  <si>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</si>
  <si>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</si>
  <si>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</si>
  <si>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</si>
  <si>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</si>
  <si>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</si>
  <si>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</si>
  <si>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</si>
  <si>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</si>
  <si>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</si>
  <si>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</si>
  <si>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</si>
  <si>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</si>
  <si>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</si>
  <si>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</si>
  <si>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</si>
  <si>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</si>
  <si>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</si>
  <si>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</si>
  <si>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</si>
  <si>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</si>
  <si>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</si>
  <si>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</si>
  <si>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</si>
  <si>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</si>
  <si>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</si>
  <si>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</si>
  <si>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</si>
  <si>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</si>
  <si>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</si>
  <si>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</si>
  <si>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</si>
  <si>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</si>
  <si>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</si>
  <si>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</si>
  <si>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</si>
  <si>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</si>
  <si>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</si>
  <si>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</si>
  <si>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</si>
  <si>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</si>
  <si>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</si>
  <si>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</si>
  <si>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</si>
  <si>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</si>
  <si>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</si>
  <si>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</si>
  <si>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</si>
  <si>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</si>
  <si>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</si>
  <si>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</si>
  <si>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</si>
  <si>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</si>
  <si>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</si>
  <si>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</si>
  <si>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</si>
  <si>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</si>
  <si>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</si>
  <si>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</si>
  <si>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</si>
  <si>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</si>
  <si>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</si>
  <si>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</si>
  <si>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</si>
  <si>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</si>
  <si>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</si>
  <si>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</si>
  <si>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</si>
  <si>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</si>
  <si>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</si>
  <si>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</si>
  <si>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</si>
  <si>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</si>
  <si>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</si>
  <si>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</si>
  <si>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</si>
  <si>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</si>
  <si>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</si>
  <si>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</si>
  <si>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</si>
  <si>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</si>
  <si>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</si>
  <si>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</si>
  <si>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</si>
  <si>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</si>
  <si>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</si>
  <si>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</si>
  <si>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</si>
  <si>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</si>
  <si>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</si>
  <si>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</si>
  <si>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</si>
  <si>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</si>
  <si>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</si>
  <si>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</si>
  <si>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</si>
  <si>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</si>
  <si>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</si>
  <si>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</si>
  <si>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</si>
  <si>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</si>
  <si>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</si>
  <si>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</si>
  <si>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</si>
  <si>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</si>
  <si>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</si>
  <si>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</si>
  <si>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</si>
  <si>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</si>
  <si>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</si>
  <si>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</si>
  <si>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</si>
  <si>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</si>
  <si>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</si>
  <si>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</si>
  <si>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</si>
  <si>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</si>
  <si>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</si>
  <si>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</si>
  <si>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</si>
  <si>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</si>
  <si>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</si>
  <si>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</si>
  <si>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</si>
  <si>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</si>
  <si>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</si>
  <si>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</si>
  <si>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</si>
  <si>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</si>
  <si>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</si>
  <si>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</si>
  <si>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</si>
  <si>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</si>
  <si>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</si>
  <si>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</si>
  <si>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</si>
  <si>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</si>
  <si>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</si>
  <si>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</si>
  <si>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</si>
  <si>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</si>
  <si>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</si>
  <si>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</si>
  <si>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</si>
  <si>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</si>
  <si>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</si>
  <si>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</si>
  <si>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</si>
  <si>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</si>
  <si>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</si>
  <si>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</si>
  <si>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</si>
  <si>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</si>
  <si>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</si>
  <si>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</si>
  <si>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</si>
  <si>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</si>
  <si>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</si>
  <si>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</si>
  <si>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</si>
  <si>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</si>
  <si>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</si>
  <si>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</si>
  <si>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</si>
  <si>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</si>
  <si>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</si>
  <si>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</si>
  <si>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</si>
  <si>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</si>
  <si>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</si>
  <si>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</si>
  <si>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</si>
  <si>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</si>
  <si>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</si>
  <si>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</si>
  <si>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</si>
  <si>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</si>
  <si>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</si>
  <si>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</si>
  <si>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</si>
  <si>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</si>
  <si>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</si>
  <si>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</si>
  <si>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</si>
  <si>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</si>
  <si>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</si>
  <si>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</si>
  <si>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</si>
  <si>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</si>
  <si>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</si>
  <si>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</si>
  <si>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</si>
  <si>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</si>
  <si>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</si>
  <si>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</si>
  <si>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</si>
  <si>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</si>
  <si>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</si>
  <si>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</si>
  <si>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</si>
  <si>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</si>
  <si>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</si>
  <si>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</si>
  <si>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</si>
  <si>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</si>
  <si>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</si>
  <si>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</si>
  <si>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</si>
  <si>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</si>
  <si>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</si>
  <si>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</si>
  <si>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</si>
  <si>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</si>
  <si>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</si>
  <si>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</si>
  <si>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</si>
  <si>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</si>
  <si>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</si>
  <si>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</si>
  <si>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</si>
  <si>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</si>
  <si>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</si>
  <si>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</si>
  <si>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</si>
  <si>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</si>
  <si>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</si>
  <si>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</si>
  <si>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</si>
  <si>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</si>
  <si>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</si>
  <si>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</si>
  <si>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</si>
  <si>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</si>
  <si>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</si>
  <si>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</si>
  <si>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</si>
  <si>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</si>
  <si>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</si>
  <si>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</si>
  <si>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</si>
  <si>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</si>
  <si>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</si>
  <si>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</si>
  <si>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</si>
  <si>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</si>
  <si>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</si>
  <si>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</si>
  <si>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</si>
  <si>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</si>
  <si>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</si>
  <si>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</si>
  <si>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</si>
  <si>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</si>
  <si>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</si>
  <si>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</si>
  <si>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</si>
  <si>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</si>
  <si>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</si>
  <si>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</si>
  <si>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</si>
  <si>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</si>
  <si>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</si>
  <si>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</si>
  <si>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</si>
  <si>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</si>
  <si>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</si>
  <si>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</si>
  <si>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</si>
  <si>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</si>
  <si>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</si>
  <si>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</si>
  <si>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</si>
  <si>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</si>
  <si>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</si>
  <si>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</si>
  <si>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</si>
  <si>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</si>
  <si>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</si>
  <si>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</si>
  <si>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</si>
  <si>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</si>
  <si>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</si>
  <si>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</si>
  <si>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</si>
  <si>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</si>
  <si>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</si>
  <si>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</si>
  <si>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</si>
  <si>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</si>
  <si>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</si>
  <si>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</si>
  <si>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</si>
  <si>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</si>
  <si>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</si>
  <si>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</si>
  <si>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</si>
  <si>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</si>
  <si>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</si>
  <si>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</si>
  <si>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</si>
  <si>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</si>
  <si>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</si>
  <si>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</si>
  <si>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</si>
  <si>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</si>
  <si>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</si>
  <si>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</si>
  <si>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</si>
  <si>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</si>
  <si>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</si>
  <si>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</si>
  <si>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</si>
  <si>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</si>
  <si>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</si>
  <si>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</si>
  <si>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</si>
  <si>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</si>
  <si>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</si>
  <si>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</si>
  <si>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</si>
  <si>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</si>
  <si>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</si>
  <si>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</si>
  <si>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</si>
  <si>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</si>
  <si>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</si>
  <si>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</si>
  <si>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</si>
  <si>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</si>
  <si>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</si>
  <si>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</si>
  <si>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</si>
  <si>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</si>
  <si>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</si>
  <si>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</si>
  <si>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</si>
  <si>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</si>
  <si>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</si>
  <si>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</si>
  <si>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</si>
  <si>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</si>
  <si>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</si>
  <si>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</si>
  <si>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</si>
  <si>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</si>
  <si>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</si>
  <si>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</si>
  <si>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</si>
  <si>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</si>
  <si>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</si>
  <si>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</si>
  <si>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</si>
  <si>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</si>
  <si>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</si>
  <si>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</si>
  <si>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</si>
  <si>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</si>
  <si>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</si>
  <si>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</si>
  <si>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</si>
  <si>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</si>
  <si>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</si>
  <si>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</si>
  <si>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</si>
  <si>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</si>
  <si>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</si>
  <si>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</si>
  <si>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</si>
  <si>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</si>
  <si>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</si>
  <si>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</si>
  <si>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</si>
  <si>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</si>
  <si>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</si>
  <si>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</si>
  <si>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</si>
  <si>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</si>
  <si>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</si>
  <si>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</si>
  <si>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</si>
  <si>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</si>
  <si>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</si>
  <si>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</si>
  <si>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</si>
  <si>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</si>
  <si>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</si>
  <si>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</si>
  <si>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</si>
  <si>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</si>
  <si>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</si>
  <si>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</si>
  <si>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</si>
  <si>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</si>
  <si>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</si>
  <si>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</si>
  <si>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</si>
  <si>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</si>
  <si>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</si>
  <si>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</si>
  <si>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</si>
  <si>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</si>
  <si>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</si>
  <si>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</si>
  <si>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</si>
  <si>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</si>
  <si>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</si>
  <si>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</si>
  <si>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</si>
  <si>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</si>
  <si>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</si>
  <si>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</si>
  <si>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</si>
  <si>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</si>
  <si>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</si>
  <si>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</si>
  <si>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</si>
  <si>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</si>
  <si>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</si>
  <si>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</si>
  <si>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</si>
  <si>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</si>
  <si>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</si>
  <si>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</si>
  <si>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</si>
  <si>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</si>
  <si>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</si>
  <si>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</si>
  <si>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</si>
  <si>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</si>
  <si>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</si>
  <si>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</si>
  <si>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</si>
  <si>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</si>
  <si>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</si>
  <si>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</si>
  <si>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</si>
  <si>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</si>
  <si>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</si>
  <si>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</si>
  <si>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</si>
  <si>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</si>
  <si>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</si>
  <si>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</si>
  <si>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</si>
  <si>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</si>
  <si>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</si>
  <si>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</si>
  <si>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</si>
  <si>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</si>
  <si>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</si>
  <si>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</si>
  <si>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</si>
  <si>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</si>
  <si>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</si>
  <si>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</si>
  <si>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</si>
  <si>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</si>
  <si>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</si>
  <si>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</si>
  <si>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</si>
  <si>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</si>
  <si>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</si>
  <si>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</si>
  <si>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</si>
  <si>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</si>
  <si>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</si>
  <si>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</si>
  <si>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</si>
  <si>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</si>
  <si>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</si>
  <si>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</si>
  <si>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</si>
  <si>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</si>
  <si>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</si>
  <si>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</si>
  <si>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</si>
  <si>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</si>
  <si>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</si>
  <si>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</si>
  <si>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</si>
  <si>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</si>
  <si>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</si>
  <si>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</si>
  <si>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</si>
  <si>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</si>
  <si>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</si>
  <si>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</si>
  <si>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</si>
  <si>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</si>
  <si>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</si>
  <si>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</si>
  <si>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</si>
  <si>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</si>
  <si>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</si>
  <si>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</si>
  <si>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</si>
  <si>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</si>
  <si>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</si>
  <si>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</si>
  <si>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</si>
  <si>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</si>
  <si>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</si>
  <si>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</si>
  <si>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</si>
  <si>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</si>
  <si>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</si>
  <si>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</si>
  <si>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</si>
  <si>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</si>
  <si>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</si>
  <si>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</si>
  <si>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</si>
  <si>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</si>
  <si>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</si>
  <si>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</si>
  <si>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</si>
  <si>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</si>
  <si>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</si>
  <si>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</si>
  <si>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</si>
  <si>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</si>
  <si>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</si>
  <si>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</si>
  <si>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</si>
  <si>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</si>
  <si>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</si>
  <si>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</si>
  <si>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</si>
  <si>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</si>
  <si>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</si>
  <si>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</si>
  <si>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</si>
  <si>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</si>
  <si>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</si>
  <si>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</si>
  <si>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</si>
  <si>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</si>
  <si>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</si>
  <si>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</si>
  <si>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</si>
  <si>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</si>
  <si>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</si>
  <si>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</si>
  <si>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</si>
  <si>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</si>
  <si>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</si>
  <si>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</si>
  <si>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</si>
  <si>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</si>
  <si>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</si>
  <si>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</si>
  <si>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</si>
  <si>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</si>
  <si>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</si>
  <si>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</si>
  <si>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</si>
  <si>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</si>
  <si>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</si>
  <si>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</si>
  <si>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</si>
  <si>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</si>
  <si>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</si>
  <si>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</si>
  <si>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</si>
  <si>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</si>
  <si>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</si>
  <si>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</si>
  <si>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</si>
  <si>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</si>
  <si>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</si>
  <si>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</si>
  <si>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</si>
  <si>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</si>
  <si>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</si>
  <si>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</si>
  <si>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</si>
  <si>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</si>
  <si>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</si>
  <si>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</si>
  <si>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</si>
  <si>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</si>
  <si>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</si>
  <si>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</si>
  <si>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</si>
  <si>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</si>
  <si>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</si>
  <si>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</si>
  <si>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</si>
  <si>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</si>
  <si>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</si>
  <si>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</si>
  <si>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</si>
  <si>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</si>
  <si>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</si>
  <si>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</si>
  <si>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</si>
  <si>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</si>
  <si>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</si>
  <si>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</si>
  <si>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</si>
  <si>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</si>
  <si>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</si>
  <si>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</si>
  <si>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</si>
  <si>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</si>
  <si>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</si>
  <si>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</si>
  <si>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</si>
  <si>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</si>
  <si>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</si>
  <si>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</si>
  <si>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</si>
  <si>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</si>
  <si>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</si>
  <si>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</si>
  <si>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</si>
  <si>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</si>
  <si>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</si>
  <si>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</si>
  <si>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</si>
  <si>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</si>
  <si>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</si>
  <si>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</si>
  <si>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</si>
  <si>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</si>
  <si>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</si>
  <si>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</si>
  <si>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</si>
  <si>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</si>
  <si>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</si>
  <si>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</si>
  <si>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</si>
  <si>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</si>
  <si>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</si>
  <si>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</si>
  <si>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</si>
  <si>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</si>
  <si>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</si>
  <si>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</si>
  <si>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</si>
  <si>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</si>
  <si>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</si>
  <si>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</si>
  <si>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</si>
  <si>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</si>
  <si>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</si>
  <si>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</si>
  <si>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</si>
  <si>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</si>
  <si>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</si>
  <si>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</si>
  <si>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</si>
  <si>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</si>
  <si>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</si>
  <si>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</si>
  <si>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</si>
  <si>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</si>
  <si>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</si>
  <si>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</si>
  <si>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</si>
  <si>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</si>
  <si>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</si>
  <si>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</si>
  <si>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</si>
  <si>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</si>
  <si>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</si>
  <si>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</si>
  <si>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</si>
  <si>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</si>
  <si>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</si>
  <si>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</si>
  <si>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</si>
  <si>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</si>
  <si>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</si>
  <si>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</si>
  <si>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</si>
  <si>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</si>
  <si>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</si>
  <si>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</si>
  <si>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</si>
  <si>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</si>
  <si>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</si>
  <si>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</si>
  <si>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</si>
  <si>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</si>
  <si>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</si>
  <si>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</si>
  <si>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</si>
  <si>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</si>
  <si>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</si>
  <si>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</si>
  <si>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</si>
  <si>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</si>
  <si>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</si>
  <si>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</si>
  <si>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</si>
  <si>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</si>
  <si>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</si>
  <si>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</si>
  <si>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</si>
  <si>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</si>
  <si>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</si>
  <si>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</si>
  <si>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</si>
  <si>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</si>
  <si>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</si>
  <si>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</si>
  <si>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</si>
  <si>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</si>
  <si>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</si>
  <si>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</si>
  <si>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</si>
  <si>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</si>
  <si>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</si>
  <si>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</si>
  <si>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</si>
  <si>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</si>
  <si>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</si>
  <si>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</si>
  <si>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</si>
  <si>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</si>
  <si>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</si>
  <si>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</si>
  <si>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</si>
  <si>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</si>
  <si>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</si>
  <si>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</si>
  <si>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</si>
  <si>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</si>
  <si>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</si>
  <si>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</si>
  <si>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</si>
  <si>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</si>
  <si>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</si>
  <si>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</si>
  <si>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</si>
  <si>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</si>
  <si>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</si>
  <si>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</si>
  <si>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</si>
  <si>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</si>
  <si>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</si>
  <si>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</si>
  <si>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</si>
  <si>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</si>
  <si>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</si>
  <si>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</si>
  <si>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</si>
  <si>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</si>
  <si>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</si>
  <si>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</si>
  <si>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</si>
  <si>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</si>
  <si>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</si>
  <si>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</si>
  <si>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</si>
  <si>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</si>
  <si>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</si>
  <si>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</si>
  <si>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</si>
  <si>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</si>
  <si>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</si>
  <si>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</si>
  <si>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</si>
  <si>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</si>
  <si>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</si>
  <si>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</si>
  <si>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</si>
  <si>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</si>
  <si>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</si>
  <si>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</si>
  <si>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</si>
  <si>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</si>
  <si>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</si>
  <si>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</si>
  <si>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</si>
  <si>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</si>
  <si>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</si>
  <si>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</si>
  <si>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</si>
  <si>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</si>
  <si>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</si>
  <si>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</si>
  <si>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</si>
  <si>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</si>
  <si>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</si>
  <si>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</si>
  <si>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</si>
  <si>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</si>
  <si>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</si>
  <si>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</si>
  <si>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</si>
  <si>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</si>
  <si>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</si>
  <si>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</si>
  <si>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</si>
  <si>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</si>
  <si>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</si>
  <si>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</si>
  <si>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</si>
  <si>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</si>
  <si>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</si>
  <si>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</si>
  <si>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</si>
  <si>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</si>
  <si>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</si>
  <si>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</si>
  <si>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</si>
  <si>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</si>
  <si>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</si>
  <si>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</si>
  <si>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</si>
  <si>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</si>
  <si>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</si>
  <si>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</si>
  <si>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</si>
  <si>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</si>
  <si>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</si>
  <si>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</si>
  <si>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</si>
  <si>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</si>
  <si>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</si>
  <si>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</si>
  <si>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</si>
  <si>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</si>
  <si>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</si>
  <si>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</si>
  <si>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</si>
  <si>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</si>
  <si>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</si>
  <si>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</si>
  <si>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</si>
  <si>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</si>
  <si>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</si>
  <si>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</si>
  <si>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</si>
  <si>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</si>
  <si>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</si>
  <si>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</si>
  <si>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</si>
  <si>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</si>
  <si>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</si>
  <si>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</si>
  <si>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</si>
  <si>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</si>
  <si>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</si>
  <si>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</si>
  <si>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</si>
  <si>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</si>
  <si>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</si>
  <si>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</si>
  <si>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</si>
  <si>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</si>
  <si>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</si>
  <si>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</si>
  <si>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</si>
  <si>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</si>
  <si>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</si>
  <si>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</si>
  <si>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</si>
  <si>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</si>
  <si>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</si>
  <si>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</si>
  <si>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</si>
  <si>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</si>
  <si>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</si>
  <si>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</si>
  <si>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</si>
  <si>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</si>
  <si>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</si>
  <si>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</si>
  <si>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</si>
  <si>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</si>
  <si>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</si>
  <si>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</si>
  <si>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</si>
  <si>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</si>
  <si>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</si>
  <si>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</si>
  <si>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</si>
  <si>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</si>
  <si>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</si>
  <si>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</si>
  <si>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</si>
  <si>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</si>
  <si>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</si>
  <si>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</si>
  <si>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</si>
  <si>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</si>
  <si>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</si>
  <si>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</si>
  <si>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</si>
  <si>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</si>
  <si>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</si>
  <si>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</si>
  <si>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</si>
  <si>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</si>
  <si>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</si>
  <si>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</si>
  <si>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</si>
  <si>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</si>
  <si>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</si>
  <si>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</si>
  <si>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</si>
  <si>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</si>
  <si>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</si>
  <si>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</si>
  <si>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</si>
  <si>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</si>
  <si>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</si>
  <si>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</si>
  <si>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</si>
  <si>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</si>
  <si>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</si>
  <si>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</si>
  <si>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</si>
  <si>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</si>
  <si>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</si>
  <si>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</si>
  <si>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</si>
  <si>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</si>
  <si>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</si>
  <si>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</si>
  <si>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</si>
  <si>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</si>
  <si>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</si>
  <si>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</si>
  <si>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</si>
  <si>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</si>
  <si>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</si>
  <si>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</si>
  <si>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</si>
  <si>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</si>
  <si>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</si>
  <si>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</si>
  <si>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</si>
  <si>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</si>
  <si>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</si>
  <si>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</si>
  <si>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</si>
  <si>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</si>
  <si>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</si>
  <si>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</si>
  <si>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</si>
  <si>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</si>
  <si>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</si>
  <si>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</si>
  <si>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</si>
  <si>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</si>
  <si>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</si>
  <si>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</si>
  <si>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</si>
  <si>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</si>
  <si>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</si>
  <si>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</si>
  <si>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</si>
  <si>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</si>
  <si>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</si>
  <si>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</si>
  <si>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</si>
  <si>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</si>
  <si>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</si>
  <si>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</si>
  <si>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</si>
  <si>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</si>
  <si>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</si>
  <si>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</si>
  <si>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</si>
  <si>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</si>
  <si>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</si>
  <si>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</si>
  <si>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</si>
  <si>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</si>
  <si>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</si>
  <si>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</si>
  <si>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</si>
  <si>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</si>
  <si>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</si>
  <si>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</si>
  <si>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</si>
  <si>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</si>
  <si>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</si>
  <si>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</si>
  <si>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</si>
  <si>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</si>
  <si>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</si>
  <si>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</si>
  <si>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</si>
  <si>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</si>
  <si>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</si>
  <si>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</si>
  <si>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</si>
  <si>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</si>
  <si>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</si>
  <si>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</si>
  <si>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</si>
  <si>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</si>
  <si>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</si>
  <si>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</si>
  <si>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</si>
  <si>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</si>
  <si>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</si>
  <si>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</si>
  <si>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</si>
  <si>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</si>
  <si>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</si>
  <si>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</si>
  <si>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</si>
  <si>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</si>
  <si>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</si>
  <si>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</si>
  <si>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</si>
  <si>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</si>
  <si>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</si>
  <si>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</si>
  <si>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</si>
  <si>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</si>
  <si>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</si>
  <si>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</si>
  <si>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</si>
  <si>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</si>
  <si>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</si>
  <si>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</si>
  <si>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</si>
  <si>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</si>
  <si>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</si>
  <si>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</si>
  <si>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</si>
  <si>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</si>
  <si>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</si>
  <si>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</si>
  <si>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</si>
  <si>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</si>
  <si>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</si>
  <si>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</si>
  <si>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</si>
  <si>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</si>
  <si>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</si>
  <si>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</si>
  <si>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</si>
  <si>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</si>
  <si>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</si>
  <si>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</si>
  <si>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</si>
  <si>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</si>
  <si>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</si>
  <si>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</si>
  <si>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</si>
  <si>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</si>
  <si>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</si>
  <si>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</si>
  <si>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</si>
  <si>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</si>
  <si>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</si>
  <si>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</si>
  <si>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</si>
  <si>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</si>
  <si>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</si>
  <si>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</si>
  <si>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</si>
  <si>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</si>
  <si>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</si>
  <si>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</si>
  <si>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</si>
  <si>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</si>
  <si>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</si>
  <si>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</si>
  <si>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</si>
  <si>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</si>
  <si>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</si>
  <si>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</si>
  <si>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</si>
  <si>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</si>
  <si>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</si>
  <si>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</si>
  <si>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</si>
  <si>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</si>
  <si>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</si>
  <si>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</si>
  <si>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</si>
  <si>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</si>
  <si>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</si>
  <si>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</si>
  <si>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</si>
  <si>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</si>
  <si>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</si>
  <si>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</si>
  <si>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</si>
  <si>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</si>
  <si>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</si>
  <si>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</si>
  <si>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</si>
  <si>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</si>
  <si>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</si>
  <si>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</si>
  <si>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</si>
  <si>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</si>
  <si>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</si>
  <si>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</si>
  <si>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</si>
  <si>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</si>
  <si>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</si>
  <si>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</si>
  <si>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</si>
  <si>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</si>
  <si>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</si>
  <si>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</si>
  <si>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</si>
  <si>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</si>
  <si>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</si>
  <si>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</si>
  <si>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</si>
  <si>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</si>
  <si>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</si>
  <si>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</si>
  <si>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</si>
  <si>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</si>
  <si>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</si>
  <si>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</si>
  <si>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</si>
  <si>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</si>
  <si>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</si>
  <si>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</si>
  <si>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</si>
  <si>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</si>
  <si>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</si>
  <si>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</si>
  <si>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</si>
  <si>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</si>
  <si>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</si>
  <si>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</si>
  <si>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</si>
  <si>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</si>
  <si>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</si>
  <si>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</si>
  <si>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</si>
  <si>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</si>
  <si>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</si>
  <si>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</si>
  <si>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</si>
  <si>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</si>
  <si>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</si>
  <si>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</si>
  <si>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</si>
  <si>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</si>
  <si>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</si>
  <si>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</si>
  <si>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</si>
  <si>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</si>
  <si>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</si>
  <si>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</si>
  <si>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</si>
  <si>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</si>
  <si>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</si>
  <si>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</si>
  <si>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</si>
  <si>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</si>
  <si>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</si>
  <si>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</si>
  <si>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</si>
  <si>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</si>
  <si>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</si>
  <si>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</si>
  <si>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</si>
  <si>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</si>
  <si>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</si>
  <si>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</si>
  <si>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</si>
  <si>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</si>
  <si>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</si>
  <si>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</si>
  <si>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</si>
  <si>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</si>
  <si>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</si>
  <si>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</si>
  <si>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</si>
  <si>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</si>
  <si>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</si>
  <si>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</si>
  <si>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</si>
  <si>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</si>
  <si>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</si>
  <si>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</si>
  <si>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</si>
  <si>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</si>
  <si>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</si>
  <si>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</si>
  <si>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</si>
  <si>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</si>
  <si>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</si>
  <si>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</si>
  <si>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</si>
  <si>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</si>
  <si>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</si>
  <si>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</si>
  <si>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</si>
  <si>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</si>
  <si>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</si>
  <si>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</si>
  <si>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</si>
  <si>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</si>
  <si>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</si>
  <si>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</si>
  <si>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</si>
  <si>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</si>
  <si>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</si>
  <si>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</si>
  <si>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</si>
  <si>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</si>
  <si>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</si>
  <si>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</si>
  <si>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</si>
  <si>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</si>
  <si>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</si>
  <si>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</si>
  <si>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</si>
  <si>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</si>
  <si>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</si>
  <si>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</si>
  <si>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</si>
  <si>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</si>
  <si>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</si>
  <si>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</si>
  <si>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</si>
  <si>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</si>
  <si>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</si>
  <si>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</si>
  <si>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</si>
  <si>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</si>
  <si>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</si>
  <si>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</si>
  <si>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</si>
  <si>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</si>
  <si>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</si>
  <si>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</si>
  <si>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</si>
  <si>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</si>
  <si>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</si>
  <si>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</si>
  <si>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</si>
  <si>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</si>
  <si>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</si>
  <si>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</si>
  <si>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</si>
  <si>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</si>
  <si>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</si>
  <si>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</si>
  <si>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</si>
  <si>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</si>
  <si>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</si>
  <si>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</si>
  <si>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</si>
  <si>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</si>
  <si>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</si>
  <si>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</si>
  <si>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</si>
  <si>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</si>
  <si>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</si>
  <si>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</si>
  <si>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</si>
  <si>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</si>
  <si>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</si>
  <si>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</si>
  <si>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</si>
  <si>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</si>
  <si>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</si>
  <si>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</si>
  <si>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</si>
  <si>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</si>
  <si>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</si>
  <si>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</si>
  <si>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</si>
  <si>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</si>
  <si>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</si>
  <si>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</si>
  <si>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</si>
  <si>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</si>
  <si>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</si>
  <si>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</si>
  <si>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</si>
  <si>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</si>
  <si>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</si>
  <si>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</si>
  <si>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</si>
  <si>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</si>
  <si>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</si>
  <si>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</si>
  <si>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</si>
  <si>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</si>
  <si>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</si>
  <si>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</si>
  <si>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</si>
  <si>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</si>
  <si>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</si>
  <si>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</si>
  <si>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</si>
  <si>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</si>
  <si>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</si>
  <si>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</si>
  <si>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</si>
  <si>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</si>
  <si>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</si>
  <si>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</si>
  <si>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</si>
  <si>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</si>
  <si>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</si>
  <si>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</si>
  <si>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</si>
  <si>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</si>
  <si>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</si>
  <si>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</si>
  <si>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</si>
  <si>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</si>
  <si>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</si>
  <si>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</si>
  <si>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</si>
  <si>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</si>
  <si>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</si>
  <si>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</si>
  <si>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</si>
  <si>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</si>
  <si>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</si>
  <si>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</si>
  <si>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</si>
  <si>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</si>
  <si>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</si>
  <si>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</si>
  <si>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</si>
  <si>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</si>
  <si>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</si>
  <si>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</si>
  <si>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</si>
  <si>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</si>
  <si>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</si>
  <si>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</si>
  <si>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</si>
  <si>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</si>
  <si>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</si>
  <si>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</si>
  <si>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</si>
  <si>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</si>
  <si>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</si>
  <si>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</si>
  <si>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</si>
  <si>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</si>
  <si>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</si>
  <si>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</si>
  <si>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</si>
  <si>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</si>
  <si>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</si>
  <si>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</si>
  <si>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</si>
  <si>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</si>
  <si>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</si>
  <si>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</si>
  <si>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</si>
  <si>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</si>
  <si>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</si>
  <si>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</si>
  <si>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</si>
  <si>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</si>
  <si>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</si>
  <si>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</si>
  <si>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</si>
  <si>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</si>
  <si>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</si>
  <si>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</si>
  <si>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</si>
  <si>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</si>
  <si>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</si>
  <si>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</si>
  <si>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</si>
  <si>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</si>
  <si>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</si>
  <si>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</si>
  <si>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</si>
  <si>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</si>
  <si>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</si>
  <si>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</si>
  <si>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</si>
  <si>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</si>
  <si>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</si>
  <si>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</si>
  <si>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</si>
  <si>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</si>
  <si>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</si>
  <si>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</si>
  <si>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</si>
  <si>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</si>
  <si>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</si>
  <si>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</si>
  <si>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</si>
  <si>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</si>
  <si>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</si>
  <si>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</si>
  <si>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</si>
  <si>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</si>
  <si>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</si>
  <si>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</si>
  <si>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</si>
  <si>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</si>
  <si>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</si>
  <si>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</si>
  <si>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</si>
  <si>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</si>
  <si>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</si>
  <si>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</si>
  <si>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</si>
  <si>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</si>
  <si>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</si>
  <si>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</si>
  <si>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</si>
  <si>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</si>
  <si>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</si>
  <si>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</si>
  <si>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</si>
  <si>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</si>
  <si>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</si>
  <si>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</si>
  <si>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</si>
  <si>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</si>
  <si>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</si>
  <si>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</si>
  <si>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</si>
  <si>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</si>
  <si>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</si>
  <si>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</si>
  <si>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</si>
  <si>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</si>
  <si>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</si>
  <si>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</si>
  <si>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</si>
  <si>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</si>
  <si>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</si>
  <si>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</si>
  <si>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</si>
  <si>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</si>
  <si>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</si>
  <si>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</si>
  <si>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</si>
  <si>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</si>
  <si>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</si>
  <si>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</si>
  <si>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</si>
  <si>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</si>
  <si>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</si>
  <si>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</si>
  <si>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</si>
  <si>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</si>
  <si>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</si>
  <si>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</si>
  <si>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</si>
  <si>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</si>
  <si>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</si>
  <si>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</si>
  <si>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</si>
  <si>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</si>
  <si>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</si>
  <si>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</si>
  <si>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</si>
  <si>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</si>
  <si>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</si>
  <si>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</si>
  <si>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</si>
  <si>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</si>
  <si>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</si>
  <si>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</si>
  <si>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</si>
  <si>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</si>
  <si>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</si>
  <si>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</si>
  <si>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</si>
  <si>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</si>
  <si>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</si>
  <si>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</si>
  <si>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</si>
  <si>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</si>
  <si>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</si>
  <si>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</si>
  <si>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</si>
  <si>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</si>
  <si>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</si>
  <si>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</si>
  <si>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</si>
  <si>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</si>
  <si>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</si>
  <si>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</si>
  <si>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</si>
  <si>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</si>
  <si>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</si>
  <si>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</si>
  <si>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</si>
  <si>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</si>
  <si>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</si>
  <si>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</si>
  <si>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</si>
  <si>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</si>
  <si>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</si>
  <si>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</si>
  <si>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</si>
  <si>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</si>
  <si>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</si>
  <si>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</si>
  <si>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</si>
  <si>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</si>
  <si>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</si>
  <si>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</si>
  <si>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</si>
  <si>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</si>
  <si>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</si>
  <si>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</si>
  <si>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</si>
  <si>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</si>
  <si>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</si>
  <si>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</si>
  <si>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</si>
  <si>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</si>
  <si>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</si>
  <si>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</si>
  <si>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</si>
  <si>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</si>
  <si>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</si>
  <si>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</si>
  <si>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</si>
  <si>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</si>
  <si>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</si>
  <si>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</si>
  <si>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</si>
  <si>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</si>
  <si>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</si>
  <si>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</si>
  <si>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</si>
  <si>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</si>
  <si>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</si>
  <si>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</si>
  <si>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</si>
  <si>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</si>
  <si>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</si>
  <si>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</si>
  <si>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</si>
  <si>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</si>
  <si>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</si>
  <si>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</si>
  <si>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</si>
  <si>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</si>
  <si>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</si>
  <si>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</si>
  <si>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</si>
  <si>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</si>
  <si>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</si>
  <si>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</si>
  <si>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</si>
  <si>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</si>
  <si>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</si>
  <si>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</si>
  <si>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</si>
  <si>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</si>
  <si>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</si>
  <si>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</si>
  <si>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</si>
  <si>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</si>
  <si>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</si>
  <si>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</si>
  <si>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</si>
  <si>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</si>
  <si>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</si>
  <si>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</si>
  <si>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</si>
  <si>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</si>
  <si>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</si>
  <si>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</si>
  <si>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</si>
  <si>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</si>
  <si>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</si>
  <si>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</si>
  <si>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</si>
  <si>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</si>
  <si>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</si>
  <si>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</si>
  <si>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</si>
  <si>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</si>
  <si>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</si>
  <si>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</si>
  <si>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</si>
  <si>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</si>
  <si>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</si>
  <si>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</si>
  <si>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</si>
  <si>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</si>
  <si>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</si>
  <si>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</si>
  <si>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</si>
  <si>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</si>
  <si>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</si>
  <si>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</si>
  <si>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</si>
  <si>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</si>
  <si>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</si>
  <si>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</si>
  <si>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</si>
  <si>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</si>
  <si>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</si>
  <si>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</si>
  <si>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</si>
  <si>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</si>
  <si>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</si>
  <si>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</si>
  <si>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</si>
  <si>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</si>
  <si>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</si>
  <si>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</si>
  <si>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</si>
  <si>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</si>
  <si>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</si>
  <si>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</si>
  <si>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</si>
  <si>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</si>
  <si>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</si>
  <si>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</si>
  <si>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</si>
  <si>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</si>
  <si>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</si>
  <si>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</si>
  <si>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</si>
  <si>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</si>
  <si>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</si>
  <si>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</si>
  <si>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</si>
  <si>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</si>
  <si>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</si>
  <si>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</si>
  <si>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</si>
  <si>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</si>
  <si>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</si>
  <si>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</si>
  <si>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</si>
  <si>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</si>
  <si>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</si>
  <si>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</si>
  <si>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</si>
  <si>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</si>
  <si>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</si>
  <si>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</si>
  <si>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</si>
  <si>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</si>
  <si>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</si>
  <si>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</si>
  <si>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</si>
  <si>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</si>
  <si>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</si>
  <si>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</si>
  <si>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</si>
  <si>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</si>
  <si>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</si>
  <si>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</si>
  <si>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</si>
  <si>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</si>
  <si>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</si>
  <si>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</si>
  <si>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</si>
  <si>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</si>
  <si>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</si>
  <si>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</si>
  <si>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</si>
  <si>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</si>
  <si>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</si>
  <si>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</si>
  <si>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</si>
  <si>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</si>
  <si>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</si>
  <si>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</si>
  <si>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</si>
  <si>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</si>
  <si>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</si>
  <si>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</si>
  <si>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</si>
  <si>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</si>
  <si>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</si>
  <si>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</si>
  <si>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</si>
  <si>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</si>
  <si>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</si>
  <si>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</si>
  <si>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</si>
  <si>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</si>
  <si>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</si>
  <si>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</si>
  <si>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</si>
  <si>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</si>
  <si>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</si>
  <si>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</si>
  <si>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</si>
  <si>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</si>
  <si>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</si>
  <si>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</si>
  <si>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</si>
  <si>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</si>
  <si>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</si>
  <si>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</si>
  <si>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</si>
  <si>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</si>
  <si>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</si>
  <si>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</si>
  <si>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</si>
  <si>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</si>
  <si>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</si>
  <si>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</si>
  <si>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</si>
  <si>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</si>
  <si>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</si>
  <si>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</si>
  <si>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</si>
  <si>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</si>
  <si>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</si>
  <si>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</si>
  <si>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</si>
  <si>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</si>
  <si>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</si>
  <si>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</si>
  <si>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</si>
  <si>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</si>
  <si>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</si>
  <si>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</si>
  <si>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</si>
  <si>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</si>
  <si>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</si>
  <si>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</si>
  <si>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</si>
  <si>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</si>
  <si>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</si>
  <si>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</si>
  <si>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</si>
  <si>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</si>
  <si>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</si>
  <si>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</si>
  <si>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</si>
  <si>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</si>
  <si>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</si>
  <si>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</si>
  <si>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</si>
  <si>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</si>
  <si>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</si>
  <si>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</si>
  <si>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</si>
  <si>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</si>
  <si>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</si>
  <si>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</si>
  <si>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</si>
  <si>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</si>
  <si>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</si>
  <si>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</si>
  <si>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</si>
  <si>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</si>
  <si>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</si>
  <si>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</si>
  <si>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</si>
  <si>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</si>
  <si>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</si>
  <si>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</si>
  <si>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</si>
  <si>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</si>
  <si>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</si>
  <si>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</si>
  <si>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</si>
  <si>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</si>
  <si>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</si>
  <si>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</si>
  <si>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</si>
  <si>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</si>
  <si>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</si>
  <si>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</si>
  <si>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</si>
  <si>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</si>
  <si>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</si>
  <si>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</si>
  <si>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</si>
  <si>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</si>
  <si>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</si>
  <si>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</si>
  <si>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</si>
  <si>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</si>
  <si>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</si>
  <si>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</si>
  <si>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</si>
  <si>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</si>
  <si>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</si>
  <si>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</si>
  <si>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</si>
  <si>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</si>
  <si>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</si>
  <si>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</si>
  <si>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</si>
  <si>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</si>
  <si>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</si>
  <si>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</si>
  <si>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</si>
  <si>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</si>
  <si>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</si>
  <si>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</si>
  <si>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</si>
  <si>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</si>
  <si>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</si>
  <si>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</si>
  <si>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</si>
  <si>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</si>
  <si>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</si>
  <si>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</si>
  <si>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</si>
  <si>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</si>
  <si>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</si>
  <si>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</si>
  <si>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</si>
  <si>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</si>
  <si>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</si>
  <si>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</si>
  <si>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</si>
  <si>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</si>
  <si>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</si>
  <si>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</si>
  <si>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</si>
  <si>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</si>
  <si>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</si>
  <si>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</si>
  <si>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</si>
  <si>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</si>
  <si>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</si>
  <si>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</si>
  <si>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</si>
  <si>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</si>
  <si>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</si>
  <si>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</si>
  <si>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</si>
  <si>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</si>
  <si>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</si>
  <si>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</si>
  <si>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</si>
  <si>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</si>
  <si>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</si>
  <si>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</si>
  <si>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</si>
  <si>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</si>
  <si>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</si>
  <si>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</si>
  <si>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</si>
  <si>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</si>
  <si>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</si>
  <si>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</si>
  <si>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</si>
  <si>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</si>
  <si>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</si>
  <si>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</si>
  <si>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</si>
  <si>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</si>
  <si>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</si>
  <si>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</si>
  <si>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</si>
  <si>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</si>
  <si>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</si>
  <si>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</si>
  <si>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</si>
  <si>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</si>
  <si>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</si>
  <si>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</si>
  <si>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</si>
  <si>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</si>
  <si>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</si>
  <si>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</si>
  <si>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</si>
  <si>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</si>
  <si>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</si>
  <si>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</si>
  <si>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</si>
  <si>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</si>
  <si>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</si>
  <si>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</si>
  <si>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</si>
  <si>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</si>
  <si>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</si>
  <si>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</si>
  <si>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</si>
  <si>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</si>
  <si>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</si>
  <si>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</si>
  <si>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</si>
  <si>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</si>
  <si>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</si>
  <si>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</si>
  <si>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</si>
  <si>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</si>
  <si>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</si>
  <si>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</si>
  <si>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</si>
  <si>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</si>
  <si>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</si>
  <si>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</si>
  <si>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</si>
  <si>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</si>
  <si>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</si>
  <si>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</si>
  <si>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</si>
  <si>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</si>
  <si>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</si>
  <si>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</si>
  <si>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</si>
  <si>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</si>
  <si>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</si>
  <si>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</si>
  <si>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</si>
  <si>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</si>
  <si>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</si>
  <si>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</si>
  <si>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</si>
  <si>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</si>
  <si>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</si>
  <si>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</si>
  <si>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</si>
  <si>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</si>
  <si>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</si>
  <si>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</si>
  <si>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</si>
  <si>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</si>
  <si>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</si>
  <si>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</si>
  <si>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</si>
  <si>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</si>
  <si>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</si>
  <si>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</si>
  <si>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</si>
  <si>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</si>
  <si>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</si>
  <si>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</si>
  <si>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</si>
  <si>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</si>
  <si>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</si>
  <si>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</si>
  <si>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</si>
  <si>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</si>
  <si>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</si>
  <si>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</si>
  <si>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</si>
  <si>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</si>
  <si>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</si>
  <si>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</si>
  <si>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</si>
  <si>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</si>
  <si>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</si>
  <si>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</si>
  <si>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</si>
  <si>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</si>
  <si>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</si>
  <si>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</si>
  <si>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</si>
  <si>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</si>
  <si>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</si>
  <si>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</si>
  <si>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</si>
  <si>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</si>
  <si>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</si>
  <si>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</si>
  <si>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</si>
  <si>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</si>
  <si>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</si>
  <si>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</si>
  <si>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</si>
  <si>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</si>
  <si>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</si>
  <si>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</si>
  <si>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</si>
  <si>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</si>
  <si>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</si>
  <si>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</si>
  <si>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</si>
  <si>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</si>
  <si>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</si>
  <si>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</si>
  <si>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</si>
  <si>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</si>
  <si>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</si>
  <si>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</si>
  <si>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</si>
  <si>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</si>
  <si>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</si>
  <si>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</si>
  <si>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</si>
  <si>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</si>
  <si>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</si>
  <si>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</si>
  <si>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</si>
  <si>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</si>
  <si>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</si>
  <si>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</si>
  <si>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</si>
  <si>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</si>
  <si>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</si>
  <si>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</si>
  <si>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</si>
  <si>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</si>
  <si>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</si>
  <si>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</si>
  <si>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</si>
  <si>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</si>
  <si>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</si>
  <si>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</si>
  <si>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</si>
  <si>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</si>
  <si>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</si>
  <si>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</si>
  <si>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</si>
  <si>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</si>
  <si>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</si>
  <si>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</si>
  <si>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</si>
  <si>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</si>
  <si>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</si>
  <si>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</si>
  <si>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</si>
  <si>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</si>
  <si>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</si>
  <si>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</si>
  <si>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</si>
  <si>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</si>
  <si>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</si>
  <si>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</si>
  <si>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</si>
  <si>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</si>
  <si>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</si>
  <si>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</si>
  <si>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</si>
  <si>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</si>
  <si>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</si>
  <si>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</si>
  <si>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</si>
  <si>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</si>
  <si>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</si>
  <si>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</si>
  <si>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</si>
  <si>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</si>
  <si>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</si>
  <si>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</si>
  <si>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</si>
  <si>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</si>
  <si>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</si>
  <si>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</si>
  <si>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</si>
  <si>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</si>
  <si>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</si>
  <si>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</si>
  <si>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</si>
  <si>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</si>
  <si>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</si>
  <si>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</si>
  <si>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</si>
  <si>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</si>
  <si>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</si>
  <si>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</si>
  <si>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</si>
  <si>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</si>
  <si>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</si>
  <si>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</si>
  <si>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</si>
  <si>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</si>
  <si>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</si>
  <si>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</si>
  <si>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</si>
  <si>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</si>
  <si>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</si>
  <si>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</si>
  <si>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</si>
  <si>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</si>
  <si>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</si>
  <si>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</si>
  <si>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</si>
  <si>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</si>
  <si>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</si>
  <si>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</si>
  <si>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</si>
  <si>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</si>
  <si>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</si>
  <si>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</si>
  <si>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</si>
  <si>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</si>
  <si>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</si>
  <si>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</si>
  <si>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</si>
  <si>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</si>
  <si>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</si>
  <si>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</si>
  <si>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</si>
  <si>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</si>
  <si>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</si>
  <si>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</si>
  <si>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</si>
  <si>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</si>
  <si>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</si>
  <si>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</si>
  <si>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</si>
  <si>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</si>
  <si>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</si>
  <si>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</si>
  <si>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</si>
  <si>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</si>
  <si>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</si>
  <si>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</si>
  <si>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</si>
  <si>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</si>
  <si>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</si>
  <si>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</si>
  <si>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</si>
  <si>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</si>
  <si>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</si>
  <si>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</si>
  <si>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</si>
  <si>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</si>
  <si>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</si>
  <si>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</si>
  <si>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</si>
  <si>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</si>
  <si>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</si>
  <si>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</si>
  <si>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</si>
  <si>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</si>
  <si>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</si>
  <si>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</si>
  <si>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</si>
  <si>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</si>
  <si>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</si>
  <si>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</si>
  <si>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</si>
  <si>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</si>
  <si>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</si>
  <si>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</si>
  <si>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</si>
  <si>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</si>
  <si>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</si>
  <si>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</si>
  <si>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</si>
  <si>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</si>
  <si>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</si>
  <si>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</si>
  <si>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</si>
  <si>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</si>
  <si>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</si>
  <si>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</si>
  <si>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</si>
  <si>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</si>
  <si>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</si>
  <si>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</si>
  <si>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</si>
  <si>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</si>
  <si>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</si>
  <si>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</si>
  <si>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</si>
  <si>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</si>
  <si>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</si>
  <si>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</si>
  <si>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</si>
  <si>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</si>
  <si>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</si>
  <si>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</si>
  <si>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</si>
  <si>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</si>
  <si>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</si>
  <si>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</si>
  <si>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</si>
  <si>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</si>
  <si>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</si>
  <si>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</si>
  <si>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</si>
  <si>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</si>
  <si>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</si>
  <si>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</si>
  <si>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</si>
  <si>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</si>
  <si>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</si>
  <si>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</si>
  <si>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</si>
  <si>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</si>
  <si>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</si>
  <si>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</si>
  <si>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</si>
  <si>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</si>
  <si>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</si>
  <si>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</si>
  <si>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</si>
  <si>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</si>
  <si>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</si>
  <si>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</si>
  <si>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</si>
  <si>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</si>
  <si>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</si>
  <si>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</si>
  <si>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</si>
  <si>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</si>
  <si>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</si>
  <si>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</si>
  <si>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</si>
  <si>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</si>
  <si>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</si>
  <si>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</si>
  <si>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</si>
  <si>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</si>
  <si>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</si>
  <si>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</si>
  <si>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</si>
  <si>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</si>
  <si>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</si>
  <si>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</si>
  <si>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</si>
  <si>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</si>
  <si>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</si>
  <si>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</si>
  <si>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</si>
  <si>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</si>
  <si>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</si>
  <si>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</si>
  <si>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</si>
  <si>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</si>
  <si>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</si>
  <si>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</si>
  <si>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</si>
  <si>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</si>
  <si>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</si>
  <si>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</si>
  <si>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</si>
  <si>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</si>
  <si>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</si>
  <si>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</si>
  <si>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</si>
  <si>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</si>
  <si>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</si>
  <si>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</si>
  <si>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</si>
  <si>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</si>
  <si>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</si>
  <si>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</si>
  <si>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</si>
  <si>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</si>
  <si>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</si>
  <si>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</si>
  <si>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</si>
  <si>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</si>
  <si>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</si>
  <si>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</si>
  <si>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</si>
  <si>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</si>
  <si>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</si>
  <si>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</si>
  <si>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</si>
  <si>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</si>
  <si>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</si>
  <si>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</si>
  <si>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</si>
  <si>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</si>
  <si>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</si>
  <si>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</si>
  <si>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</si>
  <si>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</si>
  <si>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</si>
  <si>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</si>
  <si>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</si>
  <si>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</si>
  <si>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</si>
  <si>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</si>
  <si>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</si>
  <si>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</si>
  <si>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</si>
  <si>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</si>
  <si>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</si>
  <si>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</si>
  <si>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</si>
  <si>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</si>
  <si>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</si>
  <si>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</si>
  <si>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</si>
  <si>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</si>
  <si>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</si>
  <si>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</si>
  <si>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</si>
  <si>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</si>
  <si>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</si>
  <si>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</si>
  <si>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</si>
  <si>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</si>
  <si>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</si>
  <si>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</si>
  <si>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</si>
  <si>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</si>
  <si>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</si>
  <si>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</si>
  <si>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</si>
  <si>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</si>
  <si>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</si>
  <si>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</si>
  <si>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</si>
  <si>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</si>
  <si>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</si>
  <si>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</si>
  <si>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</si>
  <si>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</si>
  <si>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</si>
  <si>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</si>
  <si>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</si>
  <si>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</si>
  <si>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</si>
  <si>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</si>
  <si>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</si>
  <si>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</si>
  <si>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</si>
  <si>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</si>
  <si>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</si>
  <si>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</si>
  <si>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</si>
  <si>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</si>
  <si>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</si>
  <si>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</si>
  <si>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</si>
  <si>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</si>
  <si>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</si>
  <si>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</si>
  <si>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</si>
  <si>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</si>
  <si>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</si>
  <si>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</si>
  <si>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</si>
  <si>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</si>
  <si>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</si>
  <si>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</si>
  <si>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</si>
  <si>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</si>
  <si>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</si>
  <si>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</si>
  <si>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</si>
  <si>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</si>
  <si>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</si>
  <si>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</si>
  <si>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</si>
  <si>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</si>
  <si>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</si>
  <si>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</si>
  <si>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</si>
  <si>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</si>
  <si>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</si>
  <si>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</si>
  <si>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</si>
  <si>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</si>
  <si>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</si>
  <si>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</si>
  <si>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</si>
  <si>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</si>
  <si>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</si>
  <si>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</si>
  <si>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</si>
  <si>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</si>
  <si>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</si>
  <si>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</si>
  <si>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</si>
  <si>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</si>
  <si>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</si>
  <si>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</si>
  <si>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</si>
  <si>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</si>
  <si>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</si>
  <si>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</si>
  <si>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</si>
  <si>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</si>
  <si>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</si>
  <si>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</si>
  <si>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</si>
  <si>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</si>
  <si>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</si>
  <si>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</si>
  <si>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</si>
  <si>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</si>
  <si>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</si>
  <si>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</si>
  <si>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</si>
  <si>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</si>
  <si>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</si>
  <si>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</si>
  <si>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</si>
  <si>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</si>
  <si>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</si>
  <si>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</si>
  <si>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</si>
  <si>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</si>
  <si>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</si>
  <si>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</si>
  <si>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</si>
  <si>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</si>
  <si>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</si>
  <si>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</si>
  <si>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</si>
  <si>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</si>
  <si>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</si>
  <si>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</si>
  <si>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</si>
  <si>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</si>
  <si>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</si>
  <si>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</si>
  <si>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</si>
  <si>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</si>
  <si>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</si>
  <si>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</si>
  <si>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</si>
  <si>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</si>
  <si>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</si>
  <si>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</si>
  <si>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</si>
  <si>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</si>
  <si>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</si>
  <si>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</si>
  <si>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</si>
  <si>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</si>
  <si>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</si>
  <si>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</si>
  <si>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</si>
  <si>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</si>
  <si>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</si>
  <si>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</si>
  <si>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</si>
  <si>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</si>
  <si>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</si>
  <si>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</si>
  <si>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</si>
  <si>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</si>
  <si>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</si>
  <si>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</si>
  <si>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</si>
  <si>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</si>
  <si>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</si>
  <si>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</si>
  <si>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</si>
  <si>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</si>
  <si>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</si>
  <si>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</si>
  <si>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</si>
  <si>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</si>
  <si>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</si>
  <si>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</si>
  <si>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</si>
  <si>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</si>
  <si>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</si>
  <si>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</si>
  <si>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</si>
  <si>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</si>
  <si>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</si>
  <si>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</si>
  <si>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</si>
  <si>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</si>
  <si>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</si>
  <si>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</si>
  <si>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</si>
  <si>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</si>
  <si>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</si>
  <si>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</si>
  <si>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</si>
  <si>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</si>
  <si>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</si>
  <si>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</si>
  <si>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</si>
  <si>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</si>
  <si>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</si>
  <si>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</si>
  <si>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</si>
  <si>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</si>
  <si>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</si>
  <si>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</si>
  <si>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</si>
  <si>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</si>
  <si>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</si>
  <si>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</si>
  <si>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</si>
  <si>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</si>
  <si>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</si>
  <si>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</si>
  <si>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</si>
  <si>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</si>
  <si>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</si>
  <si>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</si>
  <si>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</si>
  <si>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</si>
  <si>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</si>
  <si>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</si>
  <si>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</si>
  <si>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</si>
  <si>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</si>
  <si>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</si>
  <si>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</si>
  <si>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</si>
  <si>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</si>
  <si>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</si>
  <si>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</si>
  <si>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</si>
  <si>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</si>
  <si>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</si>
  <si>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</si>
  <si>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</si>
  <si>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</si>
  <si>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</si>
  <si>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</si>
  <si>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</si>
  <si>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</si>
  <si>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</si>
  <si>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</si>
  <si>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</si>
  <si>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</si>
  <si>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</si>
  <si>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</si>
  <si>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</si>
  <si>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</si>
  <si>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</si>
  <si>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</si>
  <si>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</si>
  <si>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</si>
  <si>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</si>
  <si>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</si>
  <si>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</si>
  <si>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</si>
  <si>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</si>
  <si>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</si>
  <si>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</si>
  <si>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</si>
  <si>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</si>
  <si>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</si>
  <si>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</si>
  <si>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</si>
  <si>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</si>
  <si>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</si>
  <si>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</si>
  <si>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</si>
  <si>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</si>
  <si>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</si>
  <si>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</si>
  <si>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</si>
  <si>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</si>
  <si>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</si>
  <si>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</si>
  <si>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</si>
  <si>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</si>
  <si>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</si>
  <si>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</si>
  <si>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</si>
  <si>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</si>
  <si>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</si>
  <si>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</si>
  <si>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</si>
  <si>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</si>
  <si>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</si>
  <si>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</si>
  <si>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</si>
  <si>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</si>
  <si>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</si>
  <si>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</si>
  <si>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</si>
  <si>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</si>
  <si>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</si>
  <si>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</si>
  <si>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</si>
  <si>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</si>
  <si>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</si>
  <si>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</si>
  <si>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</si>
  <si>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</si>
  <si>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</si>
  <si>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</si>
  <si>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</si>
  <si>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</si>
  <si>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</si>
  <si>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</si>
  <si>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</si>
  <si>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</si>
  <si>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</si>
  <si>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</si>
  <si>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</si>
  <si>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</si>
  <si>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</si>
  <si>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</si>
  <si>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</si>
  <si>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</si>
  <si>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</si>
  <si>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</si>
  <si>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</si>
  <si>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</si>
  <si>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</si>
  <si>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</si>
  <si>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</si>
  <si>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</si>
  <si>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</si>
  <si>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</si>
  <si>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</si>
  <si>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</si>
  <si>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</si>
  <si>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</si>
  <si>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</si>
  <si>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</si>
  <si>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</si>
  <si>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</si>
  <si>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</si>
  <si>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</si>
  <si>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</si>
  <si>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</si>
  <si>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</si>
  <si>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</si>
  <si>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</si>
  <si>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</si>
  <si>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</si>
  <si>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</si>
  <si>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</si>
  <si>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</si>
  <si>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</si>
  <si>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</si>
  <si>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</si>
  <si>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</si>
  <si>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</si>
  <si>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</si>
  <si>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</si>
  <si>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</si>
  <si>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</si>
  <si>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</si>
  <si>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</si>
  <si>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</si>
  <si>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</si>
  <si>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</si>
  <si>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</si>
  <si>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</si>
  <si>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</si>
  <si>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</si>
  <si>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</si>
  <si>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</si>
  <si>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</si>
  <si>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</si>
  <si>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</si>
  <si>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</si>
  <si>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</si>
  <si>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</si>
  <si>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</si>
  <si>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</si>
  <si>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</si>
  <si>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</si>
  <si>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</si>
  <si>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</si>
  <si>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</si>
  <si>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</si>
  <si>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</si>
  <si>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</si>
  <si>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</si>
  <si>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</si>
  <si>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</si>
  <si>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</si>
  <si>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</si>
  <si>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</si>
  <si>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</si>
  <si>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</si>
  <si>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</si>
  <si>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</si>
  <si>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</si>
  <si>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</si>
  <si>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</si>
  <si>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</si>
  <si>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</si>
  <si>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</si>
  <si>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</si>
  <si>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</si>
  <si>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</si>
  <si>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</si>
  <si>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</si>
  <si>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</si>
  <si>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</si>
  <si>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</si>
  <si>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</si>
  <si>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</si>
  <si>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</si>
  <si>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</si>
  <si>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</si>
  <si>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</si>
  <si>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</si>
  <si>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</si>
  <si>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</si>
  <si>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</si>
  <si>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</si>
  <si>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</si>
  <si>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</si>
  <si>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</si>
  <si>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</si>
  <si>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</si>
  <si>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</si>
  <si>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</si>
  <si>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</si>
  <si>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</si>
  <si>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</si>
  <si>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</si>
  <si>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</si>
  <si>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</si>
  <si>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</si>
  <si>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</si>
  <si>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</si>
  <si>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</si>
  <si>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</si>
  <si>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</si>
  <si>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</si>
  <si>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</si>
  <si>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</si>
  <si>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</si>
  <si>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</si>
  <si>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</si>
  <si>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</si>
  <si>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</si>
  <si>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</si>
  <si>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</si>
  <si>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</si>
  <si>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</si>
  <si>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</si>
  <si>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</si>
  <si>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</si>
  <si>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</si>
  <si>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</si>
  <si>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</si>
  <si>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</si>
  <si>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</si>
  <si>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</si>
  <si>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</si>
  <si>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</si>
  <si>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</si>
  <si>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</si>
  <si>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</si>
  <si>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</si>
  <si>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</si>
  <si>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</si>
  <si>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</si>
  <si>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</si>
  <si>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</si>
  <si>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</si>
  <si>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</si>
  <si>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</si>
  <si>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</si>
  <si>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</si>
  <si>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</si>
  <si>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</si>
  <si>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</si>
  <si>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</si>
  <si>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</si>
  <si>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</si>
  <si>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</si>
  <si>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</si>
  <si>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</si>
  <si>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</si>
  <si>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</si>
  <si>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</si>
  <si>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</si>
  <si>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</si>
  <si>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</si>
  <si>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</si>
  <si>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</si>
  <si>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</si>
  <si>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</si>
  <si>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</si>
  <si>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</si>
  <si>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</si>
  <si>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</si>
  <si>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</si>
  <si>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</si>
  <si>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</si>
  <si>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</si>
  <si>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</si>
  <si>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</si>
  <si>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</si>
  <si>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</si>
  <si>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</si>
  <si>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</si>
  <si>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</si>
  <si>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</si>
  <si>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</si>
  <si>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</si>
  <si>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</si>
  <si>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</si>
  <si>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</si>
  <si>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</si>
  <si>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</si>
  <si>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</si>
  <si>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</si>
  <si>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</si>
  <si>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</si>
  <si>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</si>
  <si>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</si>
  <si>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</si>
  <si>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</si>
  <si>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</si>
  <si>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</si>
  <si>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</si>
  <si>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</si>
  <si>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</si>
  <si>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</si>
  <si>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</si>
  <si>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</si>
  <si>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</si>
  <si>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</si>
  <si>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</si>
  <si>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</si>
  <si>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</si>
  <si>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</si>
  <si>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</si>
  <si>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</si>
  <si>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</si>
  <si>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</si>
  <si>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</si>
  <si>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</si>
  <si>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</si>
  <si>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</si>
  <si>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</si>
  <si>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</si>
  <si>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</si>
  <si>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</si>
  <si>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</si>
  <si>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</si>
  <si>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</si>
  <si>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</si>
  <si>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</si>
  <si>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</si>
  <si>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</si>
  <si>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</si>
  <si>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</si>
  <si>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</si>
  <si>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</si>
  <si>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</si>
  <si>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</si>
  <si>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</si>
  <si>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</si>
  <si>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</si>
  <si>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</si>
  <si>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</si>
  <si>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</si>
  <si>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</si>
  <si>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</si>
  <si>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</si>
  <si>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</si>
  <si>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</si>
  <si>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</si>
  <si>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</si>
  <si>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</si>
  <si>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</si>
  <si>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</si>
  <si>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</si>
  <si>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</si>
  <si>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</si>
  <si>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</si>
  <si>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</si>
  <si>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</si>
  <si>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</si>
  <si>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</si>
  <si>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</si>
  <si>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</si>
  <si>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</si>
  <si>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</si>
  <si>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</si>
  <si>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</si>
  <si>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</si>
  <si>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</si>
  <si>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</si>
  <si>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</si>
  <si>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</si>
  <si>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</si>
  <si>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</si>
  <si>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</si>
  <si>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</si>
  <si>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</si>
  <si>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</si>
  <si>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</si>
  <si>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</si>
  <si>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</si>
  <si>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</si>
  <si>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</si>
  <si>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</si>
  <si>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</si>
  <si>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</si>
  <si>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</si>
  <si>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</si>
  <si>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</si>
  <si>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</si>
  <si>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</si>
  <si>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</si>
  <si>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</si>
  <si>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</si>
  <si>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</si>
  <si>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</si>
  <si>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</si>
  <si>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</si>
  <si>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</si>
  <si>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</si>
  <si>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</si>
  <si>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</si>
  <si>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</si>
  <si>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</si>
  <si>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</si>
  <si>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</si>
  <si>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</si>
  <si>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</si>
  <si>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</si>
  <si>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</si>
  <si>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</si>
  <si>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</si>
  <si>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</si>
  <si>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</si>
  <si>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</si>
  <si>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</si>
  <si>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</si>
  <si>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</si>
  <si>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</si>
  <si>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</si>
  <si>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</si>
  <si>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</si>
  <si>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</si>
  <si>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</si>
  <si>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</si>
  <si>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</si>
  <si>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</si>
  <si>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</si>
  <si>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</si>
  <si>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</si>
  <si>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</si>
  <si>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</si>
  <si>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</si>
  <si>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</si>
  <si>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</si>
  <si>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</si>
  <si>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</si>
  <si>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</si>
  <si>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</si>
  <si>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</si>
  <si>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</si>
  <si>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</si>
  <si>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</si>
  <si>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</si>
  <si>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</si>
  <si>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</si>
  <si>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</si>
  <si>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</si>
  <si>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</si>
  <si>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</si>
  <si>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</si>
  <si>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</si>
  <si>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</si>
  <si>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</si>
  <si>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</si>
  <si>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</si>
  <si>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</si>
  <si>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</si>
  <si>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</si>
  <si>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</si>
  <si>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</si>
  <si>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</si>
  <si>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</si>
  <si>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</si>
  <si>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</si>
  <si>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</si>
  <si>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</si>
  <si>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</si>
  <si>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</si>
  <si>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</si>
  <si>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</si>
  <si>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</si>
  <si>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</si>
  <si>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</si>
  <si>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</si>
  <si>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</si>
  <si>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</si>
  <si>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</si>
  <si>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</si>
  <si>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</si>
  <si>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</si>
  <si>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</si>
  <si>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</si>
  <si>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</si>
  <si>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</si>
  <si>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</si>
  <si>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</si>
  <si>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</si>
  <si>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</si>
  <si>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</si>
  <si>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</si>
  <si>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</si>
  <si>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</si>
  <si>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</si>
  <si>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</si>
  <si>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</si>
  <si>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</si>
  <si>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</si>
  <si>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</si>
  <si>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</si>
  <si>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</si>
  <si>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</si>
  <si>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</si>
  <si>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</si>
  <si>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</si>
  <si>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</si>
  <si>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</si>
  <si>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</si>
  <si>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</si>
  <si>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</si>
  <si>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</si>
  <si>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</si>
  <si>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</si>
  <si>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</si>
  <si>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</si>
  <si>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</si>
  <si>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</si>
  <si>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</si>
  <si>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</si>
  <si>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</si>
  <si>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</si>
  <si>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</si>
  <si>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</si>
  <si>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</si>
  <si>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</si>
  <si>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</si>
  <si>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</si>
  <si>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</si>
  <si>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</si>
  <si>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</si>
  <si>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</si>
  <si>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</si>
  <si>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</si>
  <si>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</si>
  <si>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</si>
  <si>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</si>
  <si>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</si>
  <si>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</si>
  <si>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</si>
  <si>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</si>
  <si>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</si>
  <si>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</si>
  <si>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</si>
  <si>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</si>
  <si>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</si>
  <si>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</si>
  <si>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</si>
  <si>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</si>
  <si>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</si>
  <si>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</si>
  <si>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</si>
  <si>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</si>
  <si>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</si>
  <si>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</si>
  <si>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</si>
  <si>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</si>
  <si>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</si>
  <si>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</si>
  <si>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</si>
  <si>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</si>
  <si>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</si>
  <si>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</si>
  <si>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</si>
  <si>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</si>
  <si>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</si>
  <si>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</si>
  <si>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</si>
  <si>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</si>
  <si>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</si>
  <si>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</si>
  <si>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</si>
  <si>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</si>
  <si>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</si>
  <si>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</si>
  <si>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</si>
  <si>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</si>
  <si>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</si>
  <si>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</si>
  <si>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</si>
  <si>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</si>
  <si>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</si>
  <si>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</si>
  <si>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</si>
  <si>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</si>
  <si>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</si>
  <si>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</si>
  <si>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</si>
  <si>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</si>
  <si>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</si>
  <si>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</si>
  <si>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</si>
  <si>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</si>
  <si>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</si>
  <si>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</si>
  <si>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</si>
  <si>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</si>
  <si>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</si>
  <si>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</si>
  <si>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</si>
  <si>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</si>
  <si>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</si>
  <si>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</si>
  <si>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</si>
  <si>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</si>
  <si>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</si>
  <si>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</si>
  <si>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</si>
  <si>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</si>
  <si>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</si>
  <si>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</si>
  <si>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</si>
  <si>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</si>
  <si>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</si>
  <si>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</si>
  <si>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</si>
  <si>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</si>
  <si>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</si>
  <si>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</si>
  <si>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</si>
  <si>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</si>
  <si>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</si>
  <si>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</si>
  <si>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</si>
  <si>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</si>
  <si>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</si>
  <si>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</si>
  <si>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</si>
  <si>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</si>
  <si>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</si>
  <si>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</si>
  <si>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</si>
  <si>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</si>
  <si>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</si>
  <si>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</si>
  <si>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</si>
  <si>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</si>
  <si>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</si>
  <si>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</si>
  <si>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</si>
  <si>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</si>
  <si>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</si>
  <si>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</si>
  <si>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</si>
  <si>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</si>
  <si>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</si>
  <si>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</si>
  <si>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</si>
  <si>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</si>
  <si>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</si>
  <si>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</si>
  <si>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</si>
  <si>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</si>
  <si>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</si>
  <si>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</si>
  <si>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</si>
  <si>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</si>
  <si>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</si>
  <si>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</si>
  <si>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</si>
  <si>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</si>
  <si>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</si>
  <si>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</si>
  <si>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</si>
  <si>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</si>
  <si>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</si>
  <si>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</si>
  <si>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</si>
  <si>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</si>
  <si>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</si>
  <si>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</si>
  <si>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</si>
  <si>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</si>
  <si>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</si>
  <si>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</si>
  <si>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</si>
  <si>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</si>
  <si>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</si>
  <si>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</si>
  <si>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</si>
  <si>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</si>
  <si>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</si>
  <si>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</si>
  <si>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</si>
  <si>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</si>
  <si>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</si>
  <si>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</si>
  <si>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</si>
  <si>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</si>
  <si>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</si>
  <si>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</si>
  <si>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</si>
  <si>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</si>
  <si>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</si>
  <si>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</si>
  <si>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</si>
  <si>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</si>
  <si>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</si>
  <si>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</si>
  <si>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</si>
  <si>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</si>
  <si>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</si>
  <si>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</si>
  <si>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</si>
  <si>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</si>
  <si>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</si>
  <si>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</si>
  <si>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</si>
  <si>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</si>
  <si>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</si>
  <si>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</si>
  <si>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</si>
  <si>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</si>
  <si>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</si>
  <si>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</si>
  <si>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</si>
  <si>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</si>
  <si>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</si>
  <si>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</si>
  <si>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</si>
  <si>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</si>
  <si>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</si>
  <si>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</si>
  <si>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</si>
  <si>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</si>
  <si>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</si>
  <si>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</si>
  <si>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</si>
  <si>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</si>
  <si>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</si>
  <si>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</si>
  <si>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</si>
  <si>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</si>
  <si>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</si>
  <si>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</si>
  <si>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</si>
  <si>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</si>
  <si>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</si>
  <si>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</si>
  <si>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</si>
  <si>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</si>
  <si>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</si>
  <si>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</si>
  <si>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</si>
  <si>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</si>
  <si>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</si>
  <si>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</si>
  <si>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</si>
  <si>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</si>
  <si>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</si>
  <si>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</si>
  <si>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</si>
  <si>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</si>
  <si>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</si>
  <si>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</si>
  <si>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</si>
  <si>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</si>
  <si>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</si>
  <si>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</si>
  <si>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</si>
  <si>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</si>
  <si>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</si>
  <si>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</si>
  <si>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</si>
  <si>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</si>
  <si>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</si>
  <si>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</si>
  <si>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</si>
  <si>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</si>
  <si>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</si>
  <si>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</si>
  <si>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</si>
  <si>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</si>
  <si>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</si>
  <si>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</si>
  <si>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</si>
  <si>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</si>
  <si>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</si>
  <si>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</si>
  <si>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</si>
  <si>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</si>
  <si>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</si>
  <si>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</si>
  <si>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</si>
  <si>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</si>
  <si>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</si>
  <si>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</si>
  <si>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</si>
  <si>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</si>
  <si>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</si>
  <si>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</si>
  <si>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</si>
  <si>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</si>
  <si>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</si>
  <si>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</si>
  <si>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</si>
  <si>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</si>
  <si>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</si>
  <si>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</si>
  <si>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</si>
  <si>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</si>
  <si>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</si>
  <si>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</si>
  <si>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</si>
  <si>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</si>
  <si>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</si>
  <si>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</si>
  <si>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</si>
  <si>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</si>
  <si>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</si>
  <si>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</si>
  <si>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</si>
  <si>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</si>
  <si>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</si>
  <si>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</si>
  <si>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</si>
  <si>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</si>
  <si>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</si>
  <si>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</si>
  <si>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</si>
  <si>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</si>
  <si>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</si>
  <si>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</si>
  <si>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</si>
  <si>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</si>
  <si>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</si>
  <si>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</si>
  <si>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</si>
  <si>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</si>
  <si>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</si>
  <si>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</si>
  <si>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</si>
  <si>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</si>
  <si>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</si>
  <si>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</si>
  <si>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</si>
  <si>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</si>
  <si>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</si>
  <si>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</si>
  <si>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</si>
  <si>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</si>
  <si>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</si>
  <si>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</si>
  <si>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</si>
  <si>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</si>
  <si>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</si>
  <si>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</si>
  <si>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</si>
  <si>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</si>
  <si>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</si>
  <si>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</si>
  <si>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</si>
  <si>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</si>
  <si>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</si>
  <si>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</si>
  <si>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</si>
  <si>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</si>
  <si>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</si>
  <si>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</si>
  <si>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</si>
  <si>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</si>
  <si>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</si>
  <si>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</si>
  <si>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</si>
  <si>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</si>
  <si>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</si>
  <si>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</si>
  <si>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</si>
  <si>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</si>
  <si>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</si>
  <si>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</si>
  <si>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</si>
  <si>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</si>
  <si>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</si>
  <si>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</si>
  <si>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</si>
  <si>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</si>
  <si>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</si>
  <si>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</si>
  <si>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</si>
  <si>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</si>
  <si>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</si>
  <si>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</si>
  <si>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</si>
  <si>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</si>
  <si>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</si>
  <si>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</si>
  <si>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</si>
  <si>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</si>
  <si>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</si>
  <si>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</si>
  <si>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</si>
  <si>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</si>
  <si>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</si>
  <si>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</si>
  <si>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</si>
  <si>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</si>
  <si>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</si>
  <si>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</si>
  <si>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</si>
  <si>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</si>
  <si>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</si>
  <si>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</si>
  <si>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</si>
  <si>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</si>
  <si>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</si>
  <si>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</si>
  <si>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</si>
  <si>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</si>
  <si>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</si>
  <si>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</si>
  <si>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</si>
  <si>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</si>
  <si>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</si>
  <si>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</si>
  <si>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</si>
  <si>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</si>
  <si>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</si>
  <si>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</si>
  <si>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</si>
  <si>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</si>
  <si>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</si>
  <si>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</si>
  <si>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</si>
  <si>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</si>
  <si>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</si>
  <si>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</si>
  <si>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</si>
  <si>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</si>
  <si>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</si>
  <si>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</si>
  <si>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</si>
  <si>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</si>
  <si>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</si>
  <si>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</si>
  <si>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</si>
  <si>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</si>
  <si>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</si>
  <si>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</si>
  <si>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</si>
  <si>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</si>
  <si>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</si>
  <si>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</si>
  <si>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</si>
  <si>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</si>
  <si>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</si>
  <si>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</si>
  <si>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</si>
  <si>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</si>
  <si>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</si>
  <si>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</si>
  <si>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</si>
  <si>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</si>
  <si>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</si>
  <si>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</si>
  <si>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</si>
  <si>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</si>
  <si>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</si>
  <si>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</si>
  <si>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</si>
  <si>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</si>
  <si>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</si>
  <si>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</si>
  <si>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</si>
  <si>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</si>
  <si>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</si>
  <si>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</si>
  <si>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</si>
  <si>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</si>
  <si>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</si>
  <si>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</si>
  <si>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</si>
  <si>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</si>
  <si>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</si>
  <si>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</si>
  <si>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</si>
  <si>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</si>
  <si>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</si>
  <si>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</si>
  <si>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</si>
  <si>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</si>
  <si>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</si>
  <si>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</si>
  <si>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</si>
  <si>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</si>
  <si>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</si>
  <si>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</si>
  <si>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</si>
  <si>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</si>
  <si>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</si>
  <si>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</si>
  <si>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</si>
  <si>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</si>
  <si>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</si>
  <si>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</si>
  <si>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</si>
  <si>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</si>
  <si>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</si>
  <si>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</si>
  <si>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</si>
  <si>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</si>
  <si>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</si>
  <si>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</si>
  <si>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</si>
  <si>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</si>
  <si>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</si>
  <si>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</si>
  <si>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</si>
  <si>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</si>
  <si>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</si>
  <si>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</si>
  <si>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</si>
  <si>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</si>
  <si>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</si>
  <si>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</si>
  <si>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</si>
  <si>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</si>
  <si>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</si>
  <si>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</si>
  <si>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</si>
  <si>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</si>
  <si>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</si>
  <si>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</si>
  <si>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</si>
  <si>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</si>
  <si>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</si>
  <si>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</si>
  <si>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</si>
  <si>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</si>
  <si>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</si>
  <si>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</si>
  <si>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</si>
  <si>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</si>
  <si>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</si>
  <si>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</si>
  <si>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</si>
  <si>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</si>
  <si>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</si>
  <si>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</si>
  <si>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</si>
  <si>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</si>
  <si>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</si>
  <si>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</si>
  <si>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</si>
  <si>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</si>
  <si>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</si>
  <si>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</si>
  <si>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</si>
  <si>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</si>
  <si>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</si>
  <si>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</si>
  <si>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</si>
  <si>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</si>
  <si>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</si>
  <si>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</si>
  <si>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</si>
  <si>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</si>
  <si>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</si>
  <si>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</si>
  <si>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</si>
  <si>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</si>
  <si>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</si>
  <si>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</si>
  <si>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</si>
  <si>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</si>
  <si>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</si>
  <si>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</si>
  <si>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</si>
  <si>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</si>
  <si>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</si>
  <si>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</si>
  <si>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</si>
  <si>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</si>
  <si>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</si>
  <si>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</si>
  <si>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</si>
  <si>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</si>
  <si>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</si>
  <si>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</si>
  <si>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</si>
  <si>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</si>
  <si>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</si>
  <si>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</si>
  <si>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</si>
  <si>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</si>
  <si>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</si>
  <si>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</si>
  <si>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</si>
  <si>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</si>
  <si>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</si>
  <si>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</si>
  <si>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</si>
  <si>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</si>
  <si>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</si>
  <si>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</si>
  <si>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</si>
  <si>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</si>
  <si>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</si>
  <si>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</si>
  <si>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</si>
  <si>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</si>
  <si>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</si>
  <si>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</si>
  <si>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</si>
  <si>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</si>
  <si>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</si>
  <si>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</si>
  <si>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</si>
  <si>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</si>
  <si>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</si>
  <si>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</si>
  <si>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</si>
  <si>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</si>
  <si>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</si>
  <si>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</si>
  <si>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</si>
  <si>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</si>
  <si>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</si>
  <si>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</si>
  <si>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</si>
  <si>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</si>
  <si>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</si>
  <si>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</si>
  <si>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</si>
  <si>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</si>
  <si>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</si>
  <si>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</si>
  <si>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</si>
  <si>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</si>
  <si>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</si>
  <si>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</si>
  <si>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</si>
  <si>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</si>
  <si>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</si>
  <si>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</si>
  <si>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</si>
  <si>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</si>
  <si>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</si>
  <si>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</si>
  <si>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</si>
  <si>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</si>
  <si>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</si>
  <si>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</si>
  <si>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</si>
  <si>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</si>
  <si>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</si>
  <si>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</si>
  <si>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</si>
  <si>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</si>
  <si>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</si>
  <si>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</si>
  <si>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</si>
  <si>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</si>
  <si>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</si>
  <si>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</si>
  <si>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</si>
  <si>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</si>
  <si>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</si>
  <si>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</si>
  <si>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</si>
  <si>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</si>
  <si>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</si>
  <si>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</si>
  <si>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</si>
  <si>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</si>
  <si>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</si>
  <si>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</si>
  <si>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</si>
  <si>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</si>
  <si>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</si>
  <si>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</si>
  <si>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</si>
  <si>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</si>
  <si>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</si>
  <si>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</si>
  <si>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</si>
  <si>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</si>
  <si>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</si>
  <si>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</si>
  <si>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</si>
  <si>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</si>
  <si>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</si>
  <si>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</si>
  <si>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</si>
  <si>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</si>
  <si>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</si>
  <si>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</si>
  <si>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</si>
  <si>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</si>
  <si>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</si>
  <si>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</si>
  <si>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</si>
  <si>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</si>
  <si>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</si>
  <si>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</si>
  <si>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</si>
  <si>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</si>
  <si>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</si>
  <si>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</si>
  <si>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</si>
  <si>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</si>
  <si>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</si>
  <si>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</si>
  <si>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</si>
  <si>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</si>
  <si>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</si>
  <si>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</si>
  <si>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</si>
  <si>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</si>
  <si>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</si>
  <si>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</si>
  <si>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</si>
  <si>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</si>
  <si>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</si>
  <si>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</si>
  <si>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</si>
  <si>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</si>
  <si>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</si>
  <si>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</si>
  <si>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</si>
  <si>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</si>
  <si>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</si>
  <si>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</si>
  <si>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</si>
  <si>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</si>
  <si>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</si>
  <si>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</si>
  <si>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</si>
  <si>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</si>
  <si>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</si>
  <si>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</si>
  <si>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</si>
  <si>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</si>
  <si>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</si>
  <si>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</si>
  <si>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</si>
  <si>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</si>
  <si>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</si>
  <si>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</si>
  <si>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</si>
  <si>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</si>
  <si>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</si>
  <si>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</si>
  <si>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</si>
  <si>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</si>
  <si>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</si>
  <si>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</si>
  <si>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</si>
  <si>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</si>
  <si>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</si>
  <si>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</si>
  <si>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</si>
  <si>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</si>
  <si>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</si>
  <si>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</si>
  <si>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</si>
  <si>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</si>
  <si>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</si>
  <si>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</si>
  <si>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</si>
  <si>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</si>
  <si>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</si>
  <si>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</si>
  <si>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</si>
  <si>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</si>
  <si>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</si>
  <si>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</si>
  <si>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</si>
  <si>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</si>
  <si>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</si>
  <si>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</si>
  <si>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</si>
  <si>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</si>
  <si>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</si>
  <si>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</si>
  <si>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</si>
  <si>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</si>
  <si>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</si>
  <si>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</si>
  <si>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</si>
  <si>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</si>
  <si>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</si>
  <si>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</si>
  <si>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</si>
  <si>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</si>
  <si>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</si>
  <si>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</si>
  <si>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</si>
  <si>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</si>
  <si>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</si>
  <si>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</si>
  <si>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</si>
  <si>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</si>
  <si>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</si>
  <si>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</si>
  <si>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</si>
  <si>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</si>
  <si>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</si>
  <si>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</si>
  <si>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</si>
  <si>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</si>
  <si>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</si>
  <si>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</si>
  <si>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</si>
  <si>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</si>
  <si>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</si>
  <si>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</si>
  <si>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</si>
  <si>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</si>
  <si>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</si>
  <si>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</si>
  <si>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</si>
  <si>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</si>
  <si>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</si>
  <si>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</si>
  <si>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</si>
  <si>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</si>
  <si>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</si>
  <si>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</si>
  <si>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</si>
  <si>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</si>
  <si>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</si>
  <si>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</si>
  <si>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</si>
  <si>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</si>
  <si>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</si>
  <si>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</si>
  <si>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</si>
  <si>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</si>
  <si>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</si>
  <si>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</si>
  <si>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</si>
  <si>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</si>
  <si>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</si>
  <si>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</si>
  <si>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</si>
  <si>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</si>
  <si>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</si>
  <si>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</si>
  <si>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</si>
  <si>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</si>
  <si>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</si>
  <si>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</si>
  <si>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</si>
  <si>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</si>
  <si>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</si>
  <si>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</si>
  <si>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</si>
  <si>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</si>
  <si>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</si>
  <si>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</si>
  <si>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</si>
  <si>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</si>
  <si>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</si>
  <si>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</si>
  <si>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</si>
  <si>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</si>
  <si>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</si>
  <si>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</si>
  <si>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</si>
  <si>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</si>
  <si>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</si>
  <si>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</si>
  <si>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</si>
  <si>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</si>
  <si>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</si>
  <si>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</si>
  <si>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</si>
  <si>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</si>
  <si>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</si>
  <si>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</si>
  <si>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</si>
  <si>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</si>
  <si>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</si>
  <si>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</si>
  <si>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</si>
  <si>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</si>
  <si>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</si>
  <si>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</si>
  <si>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</si>
  <si>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</si>
  <si>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</si>
  <si>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</si>
  <si>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</si>
  <si>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</si>
  <si>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</si>
  <si>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</si>
  <si>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</si>
  <si>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</si>
  <si>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</si>
  <si>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</si>
  <si>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</si>
  <si>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</si>
  <si>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</si>
  <si>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</si>
  <si>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</si>
  <si>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</si>
  <si>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</si>
  <si>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</si>
  <si>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</si>
  <si>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</si>
  <si>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</si>
  <si>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</si>
  <si>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</si>
  <si>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</si>
  <si>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</si>
  <si>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</si>
  <si>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</si>
  <si>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</si>
  <si>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</si>
  <si>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</si>
  <si>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</si>
  <si>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</si>
  <si>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</si>
  <si>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</si>
  <si>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</si>
  <si>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</si>
  <si>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</si>
  <si>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</si>
  <si>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</si>
  <si>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</si>
  <si>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</si>
  <si>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</si>
  <si>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</si>
  <si>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</si>
  <si>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</si>
  <si>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</si>
  <si>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</si>
  <si>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</si>
  <si>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</si>
  <si>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</si>
  <si>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</si>
  <si>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</si>
  <si>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</si>
  <si>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</si>
  <si>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</si>
  <si>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</si>
  <si>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</si>
  <si>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</si>
  <si>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</si>
  <si>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</si>
  <si>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</si>
  <si>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</si>
  <si>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</si>
  <si>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</si>
  <si>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</si>
  <si>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</si>
  <si>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</si>
  <si>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</si>
  <si>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</si>
  <si>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</si>
  <si>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</si>
  <si>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</si>
  <si>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</si>
  <si>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</si>
  <si>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</si>
  <si>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</si>
  <si>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</si>
  <si>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</si>
  <si>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</si>
  <si>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</si>
  <si>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</si>
  <si>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</si>
  <si>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</si>
  <si>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</si>
  <si>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</si>
  <si>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</si>
  <si>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</si>
  <si>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</si>
  <si>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</si>
  <si>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</si>
  <si>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</si>
  <si>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</si>
  <si>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</si>
  <si>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</si>
  <si>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</si>
  <si>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</si>
  <si>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</si>
  <si>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</si>
  <si>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</si>
  <si>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</si>
  <si>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</si>
  <si>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</si>
  <si>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</si>
  <si>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</si>
  <si>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</si>
  <si>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</si>
  <si>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</si>
  <si>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</si>
  <si>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</si>
  <si>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</si>
  <si>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</si>
  <si>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</si>
  <si>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</si>
  <si>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</si>
  <si>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</si>
  <si>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</si>
  <si>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</si>
  <si>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</si>
  <si>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</si>
  <si>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</si>
  <si>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</si>
  <si>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</si>
  <si>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</si>
  <si>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</si>
  <si>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</si>
  <si>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</si>
  <si>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</si>
  <si>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</si>
  <si>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</si>
  <si>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</si>
  <si>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</si>
  <si>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</si>
  <si>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</si>
  <si>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</si>
  <si>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</si>
  <si>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</si>
  <si>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</si>
  <si>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</si>
  <si>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</si>
  <si>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</si>
  <si>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</si>
  <si>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</si>
  <si>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</si>
  <si>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</si>
  <si>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</si>
  <si>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</si>
  <si>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</si>
  <si>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</si>
  <si>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</si>
  <si>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</si>
  <si>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</si>
  <si>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</si>
  <si>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</si>
  <si>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</si>
  <si>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</si>
  <si>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</si>
  <si>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</si>
  <si>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</si>
  <si>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</si>
  <si>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</si>
  <si>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</si>
  <si>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</si>
  <si>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</si>
  <si>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</si>
  <si>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</si>
  <si>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</si>
  <si>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</si>
  <si>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</si>
  <si>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</si>
  <si>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</si>
  <si>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</si>
  <si>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</si>
  <si>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</si>
  <si>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</si>
  <si>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</si>
  <si>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</si>
  <si>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</si>
  <si>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</si>
  <si>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</si>
  <si>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</si>
  <si>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</si>
  <si>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</si>
  <si>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</si>
  <si>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</si>
  <si>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</si>
  <si>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</si>
  <si>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</si>
  <si>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</si>
  <si>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</si>
  <si>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</si>
  <si>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</si>
  <si>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</si>
  <si>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</si>
  <si>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</si>
  <si>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</si>
  <si>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</si>
  <si>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</si>
  <si>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</si>
  <si>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</si>
  <si>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</si>
  <si>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</si>
  <si>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</si>
  <si>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</si>
  <si>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</si>
  <si>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</si>
  <si>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</si>
  <si>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</si>
  <si>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</si>
  <si>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</si>
  <si>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</si>
  <si>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</si>
  <si>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</si>
  <si>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</si>
  <si>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</si>
  <si>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</si>
  <si>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</si>
  <si>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</si>
  <si>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</si>
  <si>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</si>
  <si>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</si>
  <si>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</si>
  <si>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</si>
  <si>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</si>
  <si>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</si>
  <si>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</si>
  <si>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</si>
  <si>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</si>
  <si>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</si>
  <si>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</si>
  <si>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</si>
  <si>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</si>
  <si>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</si>
  <si>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</si>
  <si>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</si>
  <si>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</si>
  <si>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</si>
  <si>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</si>
  <si>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</si>
  <si>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</si>
  <si>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</si>
  <si>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</si>
  <si>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</si>
  <si>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</si>
  <si>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</si>
  <si>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</si>
  <si>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</si>
  <si>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</si>
  <si>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</si>
  <si>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</si>
  <si>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</si>
  <si>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</si>
  <si>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</si>
  <si>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</si>
  <si>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</si>
  <si>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</si>
  <si>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</si>
  <si>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</si>
  <si>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</si>
  <si>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</si>
  <si>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</si>
  <si>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</si>
  <si>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</si>
  <si>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</si>
  <si>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</si>
  <si>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</si>
  <si>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</si>
  <si>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</si>
  <si>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</si>
  <si>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</si>
  <si>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</si>
  <si>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</si>
  <si>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</si>
  <si>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</si>
  <si>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</si>
  <si>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</si>
  <si>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</si>
  <si>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</si>
  <si>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</si>
  <si>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</si>
  <si>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</si>
  <si>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</si>
  <si>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</si>
  <si>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</si>
  <si>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</si>
  <si>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</si>
  <si>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</si>
  <si>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</si>
  <si>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</si>
  <si>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</si>
  <si>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</si>
  <si>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</si>
  <si>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</si>
  <si>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</si>
  <si>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</si>
  <si>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</si>
  <si>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</si>
  <si>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</si>
  <si>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</si>
  <si>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</si>
  <si>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</si>
  <si>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</si>
  <si>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</si>
  <si>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</si>
  <si>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</si>
  <si>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</si>
  <si>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</si>
  <si>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</si>
  <si>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</si>
  <si>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</si>
  <si>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</si>
  <si>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</si>
  <si>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</si>
  <si>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</si>
  <si>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</si>
  <si>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</si>
  <si>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</si>
  <si>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</si>
  <si>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</si>
  <si>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</si>
  <si>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</si>
  <si>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</si>
  <si>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</si>
  <si>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</si>
  <si>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</si>
  <si>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</si>
  <si>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</si>
  <si>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</si>
  <si>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</si>
  <si>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</si>
  <si>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</si>
  <si>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</si>
  <si>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</si>
  <si>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</si>
  <si>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</si>
  <si>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</si>
  <si>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</si>
  <si>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</si>
  <si>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</si>
  <si>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</si>
  <si>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</si>
  <si>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</si>
  <si>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</si>
  <si>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</si>
  <si>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</si>
  <si>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</si>
  <si>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</si>
  <si>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</si>
  <si>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</si>
  <si>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</si>
  <si>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</si>
  <si>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</si>
  <si>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</si>
  <si>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</si>
  <si>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</si>
  <si>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</si>
  <si>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</si>
  <si>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</si>
  <si>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</si>
  <si>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</si>
  <si>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</si>
  <si>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</si>
  <si>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</si>
  <si>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</si>
  <si>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</si>
  <si>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</si>
  <si>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</si>
  <si>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</si>
  <si>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</si>
  <si>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</si>
  <si>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</si>
  <si>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</si>
  <si>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</si>
  <si>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</si>
  <si>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</si>
  <si>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</si>
  <si>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</si>
  <si>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</si>
  <si>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</si>
  <si>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</si>
  <si>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</si>
  <si>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</si>
  <si>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</si>
  <si>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</si>
  <si>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</si>
  <si>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</si>
  <si>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</si>
  <si>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</si>
  <si>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</si>
  <si>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</si>
  <si>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</si>
  <si>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</si>
  <si>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</si>
  <si>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</si>
  <si>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</si>
  <si>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</si>
  <si>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</si>
  <si>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</si>
  <si>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</si>
  <si>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</si>
  <si>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</si>
  <si>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</si>
  <si>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</si>
  <si>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</si>
  <si>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</si>
  <si>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</si>
  <si>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</si>
  <si>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</si>
  <si>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</si>
  <si>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</si>
  <si>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</si>
  <si>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</si>
  <si>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</si>
  <si>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</si>
  <si>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</si>
  <si>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</si>
  <si>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</si>
  <si>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</si>
  <si>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</si>
  <si>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</si>
  <si>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</si>
  <si>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</si>
  <si>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</si>
  <si>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</si>
  <si>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</si>
  <si>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</si>
  <si>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</si>
  <si>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</si>
  <si>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</si>
  <si>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</si>
  <si>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</si>
  <si>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</si>
  <si>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</si>
  <si>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</si>
  <si>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</si>
  <si>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</si>
  <si>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</si>
  <si>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</si>
  <si>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</si>
  <si>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</si>
  <si>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</si>
  <si>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</si>
  <si>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</si>
  <si>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</si>
  <si>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</si>
  <si>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</si>
  <si>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</si>
  <si>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</si>
  <si>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</si>
  <si>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</si>
  <si>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</si>
  <si>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</si>
  <si>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</si>
  <si>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</si>
  <si>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</si>
  <si>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</si>
  <si>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</si>
  <si>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</si>
  <si>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</si>
  <si>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</si>
  <si>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</si>
  <si>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</si>
  <si>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</si>
  <si>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</si>
  <si>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</si>
  <si>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</si>
  <si>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</si>
  <si>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</si>
  <si>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</si>
  <si>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</si>
  <si>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</si>
  <si>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</si>
  <si>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</si>
  <si>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</si>
  <si>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</si>
  <si>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</si>
  <si>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</si>
  <si>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</si>
  <si>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</si>
  <si>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</si>
  <si>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</si>
  <si>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</si>
  <si>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</si>
  <si>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</si>
  <si>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</si>
  <si>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</si>
  <si>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</si>
  <si>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</si>
  <si>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</si>
  <si>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</si>
  <si>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</si>
  <si>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</si>
  <si>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</si>
  <si>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</si>
  <si>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</si>
  <si>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</si>
  <si>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</si>
  <si>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</si>
  <si>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</si>
  <si>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</si>
  <si>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</si>
  <si>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</si>
  <si>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</si>
  <si>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</si>
  <si>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</si>
  <si>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</si>
  <si>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</si>
  <si>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</si>
  <si>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</si>
  <si>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</si>
  <si>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</si>
  <si>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</si>
  <si>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</si>
  <si>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</si>
  <si>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</si>
  <si>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</si>
  <si>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</si>
  <si>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</si>
  <si>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</si>
  <si>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</si>
  <si>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</si>
  <si>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</si>
  <si>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</si>
  <si>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</si>
  <si>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</si>
  <si>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</si>
  <si>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</si>
  <si>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</si>
  <si>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</si>
  <si>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</si>
  <si>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</si>
  <si>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</si>
  <si>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</si>
  <si>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</si>
  <si>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</si>
  <si>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</si>
  <si>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</si>
  <si>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</si>
  <si>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</si>
  <si>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</si>
  <si>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</si>
  <si>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</si>
  <si>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</si>
  <si>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</si>
  <si>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</si>
  <si>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</si>
  <si>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</si>
  <si>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</si>
  <si>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</si>
  <si>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</si>
  <si>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</si>
  <si>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</si>
  <si>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</si>
  <si>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</si>
  <si>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</si>
  <si>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</si>
  <si>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</si>
  <si>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</si>
  <si>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</si>
  <si>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</si>
  <si>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</si>
  <si>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</si>
  <si>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</si>
  <si>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</si>
  <si>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</si>
  <si>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</si>
  <si>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</si>
  <si>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</si>
  <si>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</si>
  <si>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</si>
  <si>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</si>
  <si>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</si>
  <si>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</si>
  <si>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</si>
  <si>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</si>
  <si>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</si>
  <si>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</si>
  <si>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</si>
  <si>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</si>
  <si>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</si>
  <si>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</si>
  <si>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</si>
  <si>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</si>
  <si>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</si>
  <si>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</si>
  <si>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</si>
  <si>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</si>
  <si>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</si>
  <si>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</si>
  <si>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</si>
  <si>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</si>
  <si>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</si>
  <si>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</si>
  <si>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</si>
  <si>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</si>
  <si>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</si>
  <si>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</si>
  <si>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</si>
  <si>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</si>
  <si>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</si>
  <si>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</si>
  <si>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</si>
  <si>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</si>
  <si>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</si>
  <si>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</si>
  <si>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</si>
  <si>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</si>
  <si>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</si>
  <si>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</si>
  <si>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</si>
  <si>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</si>
  <si>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</si>
  <si>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</si>
  <si>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</si>
  <si>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</si>
  <si>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</si>
  <si>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</si>
  <si>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</si>
  <si>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</si>
  <si>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</si>
  <si>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</si>
  <si>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</si>
  <si>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</si>
  <si>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</si>
  <si>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</si>
  <si>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</si>
  <si>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</si>
  <si>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</si>
  <si>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</si>
  <si>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</si>
  <si>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</si>
  <si>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</si>
  <si>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</si>
  <si>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</si>
  <si>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</si>
  <si>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</si>
  <si>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</si>
  <si>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</si>
  <si>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</si>
  <si>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</si>
  <si>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</si>
  <si>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</si>
  <si>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</si>
  <si>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</si>
  <si>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</si>
  <si>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</si>
  <si>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</si>
  <si>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</si>
  <si>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</si>
  <si>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</si>
  <si>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</si>
  <si>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</si>
  <si>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</si>
  <si>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</si>
  <si>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</si>
  <si>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</si>
  <si>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</si>
  <si>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</si>
  <si>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</si>
  <si>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</si>
  <si>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</si>
  <si>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</si>
  <si>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</si>
  <si>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</si>
  <si>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</si>
  <si>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</si>
  <si>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</si>
  <si>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</si>
  <si>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</si>
  <si>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</si>
  <si>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</si>
  <si>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</si>
  <si>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</si>
  <si>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</si>
  <si>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</si>
  <si>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</si>
  <si>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</si>
  <si>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</si>
  <si>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</si>
  <si>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</si>
  <si>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</si>
  <si>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</si>
  <si>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</si>
  <si>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</si>
  <si>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</si>
  <si>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</si>
  <si>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</si>
  <si>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</si>
  <si>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</si>
  <si>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</si>
  <si>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</si>
  <si>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</si>
  <si>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</si>
  <si>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</si>
  <si>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</si>
  <si>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</si>
  <si>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</si>
  <si>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</si>
  <si>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</si>
  <si>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</si>
  <si>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</si>
  <si>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</si>
  <si>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</si>
  <si>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</si>
  <si>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</si>
  <si>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</si>
  <si>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</si>
  <si>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</si>
  <si>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</si>
  <si>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</si>
  <si>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</si>
  <si>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</si>
  <si>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</si>
  <si>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</si>
  <si>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</si>
  <si>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</si>
  <si>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</si>
  <si>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</si>
  <si>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</si>
  <si>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</si>
  <si>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</si>
  <si>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</si>
  <si>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</si>
  <si>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</si>
  <si>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</si>
  <si>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</si>
  <si>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</si>
  <si>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</si>
  <si>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</si>
  <si>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</si>
  <si>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</si>
  <si>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</si>
  <si>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</si>
  <si>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</si>
  <si>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</si>
  <si>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</si>
  <si>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</si>
  <si>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</si>
  <si>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</si>
  <si>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</si>
  <si>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</si>
  <si>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</si>
  <si>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</si>
  <si>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</si>
  <si>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</si>
  <si>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</si>
  <si>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</si>
  <si>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</si>
  <si>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</si>
  <si>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</si>
  <si>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</si>
  <si>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</si>
  <si>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</si>
  <si>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</si>
  <si>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</si>
  <si>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</si>
  <si>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</si>
  <si>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</si>
  <si>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</si>
  <si>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</si>
  <si>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</si>
  <si>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</si>
  <si>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</si>
  <si>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</si>
  <si>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</si>
  <si>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</si>
  <si>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</si>
  <si>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</si>
  <si>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</si>
  <si>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</si>
  <si>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</si>
  <si>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</si>
  <si>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</si>
  <si>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</si>
  <si>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</si>
  <si>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</si>
  <si>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</si>
  <si>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</si>
  <si>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</si>
  <si>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</si>
  <si>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</si>
  <si>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</si>
  <si>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</si>
  <si>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</si>
  <si>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</si>
  <si>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</si>
  <si>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</si>
  <si>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</si>
  <si>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</si>
  <si>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</si>
  <si>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</si>
  <si>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</si>
  <si>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</si>
  <si>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</si>
  <si>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</si>
  <si>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</si>
  <si>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</si>
  <si>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</si>
  <si>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</si>
  <si>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</si>
  <si>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</si>
  <si>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</si>
  <si>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</si>
  <si>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</si>
  <si>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</si>
  <si>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</si>
  <si>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</si>
  <si>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</si>
  <si>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</si>
  <si>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</si>
  <si>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</si>
  <si>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</si>
  <si>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</si>
  <si>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</si>
  <si>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</si>
  <si>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</si>
  <si>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</si>
  <si>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</si>
  <si>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</si>
  <si>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</si>
  <si>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</si>
  <si>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</si>
  <si>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</si>
  <si>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</si>
  <si>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</si>
  <si>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</si>
  <si>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</si>
  <si>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</si>
  <si>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</si>
  <si>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</si>
  <si>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</si>
  <si>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</si>
  <si>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</si>
  <si>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</si>
  <si>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</si>
  <si>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</si>
  <si>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</si>
  <si>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</si>
  <si>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</si>
  <si>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</si>
  <si>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</si>
  <si>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</si>
  <si>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</si>
  <si>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</si>
  <si>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</si>
  <si>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</si>
  <si>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</si>
  <si>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</si>
  <si>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</si>
  <si>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</si>
  <si>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</si>
  <si>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</si>
  <si>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</si>
  <si>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</si>
  <si>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</si>
  <si>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</si>
  <si>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</si>
  <si>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</si>
  <si>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</si>
  <si>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</si>
  <si>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</si>
  <si>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</si>
  <si>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</si>
  <si>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</si>
  <si>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</si>
  <si>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</si>
  <si>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</si>
  <si>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</si>
  <si>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</si>
  <si>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</si>
  <si>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</si>
  <si>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</si>
  <si>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</si>
  <si>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</si>
  <si>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</si>
  <si>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</si>
  <si>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</si>
  <si>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</si>
  <si>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</si>
  <si>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</si>
  <si>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</si>
  <si>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</si>
  <si>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</si>
  <si>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</si>
  <si>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</si>
  <si>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</si>
  <si>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</si>
  <si>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</si>
  <si>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</si>
  <si>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</si>
  <si>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</si>
  <si>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</si>
  <si>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</si>
  <si>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</si>
  <si>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</si>
  <si>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</si>
  <si>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</si>
  <si>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</si>
  <si>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</si>
  <si>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</si>
  <si>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</si>
  <si>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</si>
  <si>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</si>
  <si>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</si>
  <si>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</si>
  <si>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</si>
  <si>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</si>
  <si>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</si>
  <si>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</si>
  <si>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</si>
  <si>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</si>
  <si>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</si>
  <si>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</si>
  <si>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</si>
  <si>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</si>
  <si>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</si>
  <si>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</si>
  <si>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</si>
  <si>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</si>
  <si>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</si>
  <si>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</si>
  <si>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</si>
  <si>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</si>
  <si>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</si>
  <si>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</si>
  <si>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</si>
  <si>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</si>
  <si>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</si>
  <si>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</si>
  <si>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</si>
  <si>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</si>
  <si>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</si>
  <si>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</si>
  <si>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</si>
  <si>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</si>
  <si>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</si>
  <si>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</si>
  <si>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</si>
  <si>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</si>
  <si>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</si>
  <si>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</si>
  <si>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</si>
  <si>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</si>
  <si>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</si>
  <si>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</si>
  <si>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</si>
  <si>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</si>
  <si>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</si>
  <si>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</si>
  <si>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</si>
  <si>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</si>
  <si>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</si>
  <si>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</si>
  <si>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</si>
  <si>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</si>
  <si>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</si>
  <si>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</si>
  <si>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</si>
  <si>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</si>
  <si>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</si>
  <si>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</si>
  <si>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</si>
  <si>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</si>
  <si>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</si>
  <si>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</si>
  <si>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</si>
  <si>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</si>
  <si>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</si>
  <si>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</si>
  <si>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</si>
  <si>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</si>
  <si>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</si>
  <si>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</si>
  <si>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</si>
  <si>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</si>
  <si>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</si>
  <si>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</si>
  <si>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</si>
  <si>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</si>
  <si>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</si>
  <si>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</si>
  <si>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</si>
  <si>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</si>
  <si>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</si>
  <si>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</si>
  <si>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</si>
  <si>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</si>
  <si>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</si>
  <si>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</si>
  <si>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</si>
  <si>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</si>
  <si>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</si>
  <si>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</si>
  <si>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</si>
  <si>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</si>
  <si>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</si>
  <si>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</si>
  <si>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</si>
  <si>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</si>
  <si>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</si>
  <si>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</si>
  <si>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</si>
  <si>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</si>
  <si>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</si>
  <si>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</si>
  <si>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</si>
  <si>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</si>
  <si>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</si>
  <si>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</si>
  <si>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</si>
  <si>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</si>
  <si>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</si>
  <si>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</si>
  <si>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</si>
  <si>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</si>
  <si>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</si>
  <si>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</si>
  <si>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</si>
  <si>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</si>
  <si>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</si>
  <si>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</si>
  <si>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</si>
  <si>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</si>
  <si>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</si>
  <si>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</si>
  <si>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</si>
  <si>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</si>
  <si>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</si>
  <si>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</si>
  <si>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</si>
  <si>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</si>
  <si>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</si>
  <si>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</si>
  <si>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</si>
  <si>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</si>
  <si>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</si>
  <si>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</si>
  <si>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</si>
  <si>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</si>
  <si>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</si>
  <si>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</si>
  <si>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</si>
  <si>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</si>
  <si>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</si>
  <si>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</si>
  <si>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</si>
  <si>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</si>
  <si>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</si>
  <si>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</si>
  <si>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</si>
  <si>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</si>
  <si>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</si>
  <si>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</si>
  <si>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</si>
  <si>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</si>
  <si>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</si>
  <si>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</si>
  <si>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</si>
  <si>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</si>
  <si>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</si>
  <si>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</si>
  <si>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</si>
  <si>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</si>
  <si>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</si>
  <si>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</si>
  <si>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</si>
  <si>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</si>
  <si>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</si>
  <si>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</si>
  <si>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</si>
  <si>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</si>
  <si>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</si>
  <si>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</si>
  <si>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</si>
  <si>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</si>
  <si>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</si>
  <si>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</si>
  <si>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</si>
  <si>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</si>
  <si>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</si>
  <si>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</si>
  <si>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</si>
  <si>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</si>
  <si>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</si>
  <si>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</si>
  <si>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</si>
  <si>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</si>
  <si>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</si>
  <si>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</si>
  <si>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</si>
  <si>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</si>
  <si>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</si>
  <si>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</si>
  <si>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</si>
  <si>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</si>
  <si>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</si>
  <si>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</si>
  <si>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</si>
  <si>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</si>
  <si>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</si>
  <si>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</si>
  <si>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</si>
  <si>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</si>
  <si>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</si>
  <si>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</si>
  <si>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</si>
  <si>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</si>
  <si>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</si>
  <si>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</si>
  <si>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</si>
  <si>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</si>
  <si>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</si>
  <si>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</si>
  <si>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</si>
  <si>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</si>
  <si>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</si>
  <si>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</si>
  <si>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</si>
  <si>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</si>
  <si>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</si>
  <si>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</si>
  <si>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</si>
  <si>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</si>
  <si>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</si>
  <si>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</si>
  <si>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</si>
  <si>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</si>
  <si>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</si>
  <si>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</si>
  <si>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</si>
  <si>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</si>
  <si>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</si>
  <si>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</si>
  <si>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</si>
  <si>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</si>
  <si>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</si>
  <si>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</si>
  <si>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</si>
  <si>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</si>
  <si>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</si>
  <si>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</si>
  <si>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</si>
  <si>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</si>
  <si>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</si>
  <si>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</si>
  <si>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</si>
  <si>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</si>
  <si>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</si>
  <si>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</si>
  <si>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</si>
  <si>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</si>
  <si>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</si>
  <si>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</si>
  <si>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</si>
  <si>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</si>
  <si>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</si>
  <si>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</si>
  <si>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</si>
  <si>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</si>
  <si>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</si>
  <si>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</si>
  <si>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</si>
  <si>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</si>
  <si>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</si>
  <si>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</si>
  <si>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</si>
  <si>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</si>
  <si>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</si>
  <si>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</si>
  <si>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</si>
  <si>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</si>
  <si>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</si>
  <si>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</si>
  <si>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</si>
  <si>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</si>
  <si>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</si>
  <si>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</si>
  <si>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</si>
  <si>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</si>
  <si>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</si>
  <si>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</si>
  <si>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</si>
  <si>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</si>
  <si>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</si>
  <si>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</si>
  <si>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</si>
  <si>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</si>
  <si>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</si>
  <si>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</si>
  <si>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</si>
  <si>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</si>
  <si>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</si>
  <si>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</si>
  <si>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</si>
  <si>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</si>
  <si>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</si>
  <si>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</si>
  <si>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</si>
  <si>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</si>
  <si>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</si>
  <si>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</si>
  <si>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</si>
  <si>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</si>
  <si>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</si>
  <si>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</si>
  <si>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</si>
  <si>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</si>
  <si>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</si>
  <si>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</si>
  <si>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</si>
  <si>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</si>
  <si>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</si>
  <si>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</si>
  <si>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</si>
  <si>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</si>
  <si>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</si>
  <si>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</si>
  <si>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</si>
  <si>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</si>
  <si>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</si>
  <si>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</si>
  <si>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</si>
  <si>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</si>
  <si>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</si>
  <si>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</si>
  <si>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</si>
  <si>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</si>
  <si>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</si>
  <si>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</si>
  <si>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</si>
  <si>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</si>
  <si>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</si>
  <si>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</si>
  <si>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</si>
  <si>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</si>
  <si>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</si>
  <si>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</si>
  <si>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</si>
  <si>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</si>
  <si>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</si>
  <si>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</si>
  <si>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</si>
  <si>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</si>
  <si>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</si>
  <si>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</si>
  <si>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</si>
  <si>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</si>
  <si>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</si>
  <si>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</si>
  <si>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</si>
  <si>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</si>
  <si>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</si>
  <si>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</si>
  <si>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</si>
  <si>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</si>
  <si>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</si>
  <si>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</si>
  <si>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</si>
  <si>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</si>
  <si>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</si>
  <si>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</si>
  <si>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</si>
  <si>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</si>
  <si>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</si>
  <si>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</si>
  <si>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</si>
  <si>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</si>
  <si>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</si>
  <si>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</si>
  <si>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</si>
  <si>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</si>
  <si>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</si>
  <si>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</si>
  <si>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</si>
  <si>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</si>
  <si>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</si>
  <si>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</si>
  <si>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</si>
  <si>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</si>
  <si>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</si>
  <si>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</si>
  <si>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</si>
  <si>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</si>
  <si>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</si>
  <si>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</si>
  <si>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</si>
  <si>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</si>
  <si>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</si>
  <si>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</si>
  <si>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</si>
  <si>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</si>
  <si>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</si>
  <si>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</si>
  <si>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</si>
  <si>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</si>
  <si>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</si>
  <si>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</si>
  <si>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</si>
  <si>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</si>
  <si>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</si>
  <si>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</si>
  <si>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</si>
  <si>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</si>
  <si>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</si>
  <si>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</si>
  <si>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</si>
  <si>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</si>
  <si>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</si>
  <si>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</si>
  <si>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</si>
  <si>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</si>
  <si>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</si>
  <si>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</si>
  <si>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</si>
  <si>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</si>
  <si>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</si>
  <si>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</si>
  <si>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</si>
  <si>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</si>
  <si>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</si>
  <si>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</si>
  <si>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</si>
  <si>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</si>
  <si>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</si>
  <si>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</si>
  <si>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</si>
  <si>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</si>
  <si>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</si>
  <si>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</si>
  <si>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</si>
  <si>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</si>
  <si>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</si>
  <si>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</si>
  <si>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</si>
  <si>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</si>
  <si>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</si>
  <si>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</si>
  <si>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</si>
  <si>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</si>
  <si>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</si>
  <si>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</si>
  <si>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</si>
  <si>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</si>
  <si>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</si>
  <si>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</si>
  <si>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</si>
  <si>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</si>
  <si>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</si>
  <si>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</si>
  <si>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</si>
  <si>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</si>
  <si>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</si>
  <si>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</si>
  <si>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</si>
  <si>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</si>
  <si>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</si>
  <si>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</si>
  <si>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</si>
  <si>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</si>
  <si>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</si>
  <si>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</si>
  <si>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</si>
  <si>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</si>
  <si>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</si>
  <si>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</si>
  <si>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</si>
  <si>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</si>
  <si>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</si>
  <si>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</si>
  <si>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</si>
  <si>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</si>
  <si>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</si>
  <si>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</si>
  <si>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</si>
  <si>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</si>
  <si>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</si>
  <si>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</si>
  <si>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</si>
  <si>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</si>
  <si>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</si>
  <si>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</si>
  <si>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</si>
  <si>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</si>
  <si>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</si>
  <si>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</si>
  <si>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</si>
  <si>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</si>
  <si>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</si>
  <si>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</si>
  <si>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</si>
  <si>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</si>
  <si>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</si>
  <si>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</si>
  <si>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</si>
  <si>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</si>
  <si>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</si>
  <si>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</si>
  <si>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</si>
  <si>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</si>
  <si>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</si>
  <si>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</si>
  <si>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</si>
  <si>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</si>
  <si>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</si>
  <si>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</si>
  <si>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</si>
  <si>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</si>
  <si>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</si>
  <si>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</si>
  <si>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</si>
  <si>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</si>
  <si>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</si>
  <si>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</si>
  <si>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</si>
  <si>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</si>
  <si>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</si>
  <si>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</si>
  <si>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</si>
  <si>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</si>
  <si>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</si>
  <si>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</si>
  <si>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</si>
  <si>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</si>
  <si>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</si>
  <si>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</si>
  <si>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</si>
  <si>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</si>
  <si>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</si>
  <si>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</si>
  <si>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</si>
  <si>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</si>
  <si>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</si>
  <si>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</si>
  <si>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</si>
  <si>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</si>
  <si>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</si>
  <si>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</si>
  <si>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</si>
  <si>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</si>
  <si>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</si>
  <si>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</si>
  <si>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</si>
  <si>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</si>
  <si>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</si>
  <si>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</si>
  <si>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</si>
  <si>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</si>
  <si>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</si>
  <si>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</si>
  <si>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</si>
  <si>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</si>
  <si>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</si>
  <si>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</si>
  <si>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</si>
  <si>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</si>
  <si>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</si>
  <si>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</si>
  <si>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</si>
  <si>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</si>
  <si>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</si>
  <si>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</si>
  <si>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</si>
  <si>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</si>
  <si>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</si>
  <si>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</si>
  <si>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</si>
  <si>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</si>
  <si>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</si>
  <si>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</si>
  <si>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</si>
  <si>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</si>
  <si>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</si>
  <si>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</si>
  <si>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</si>
  <si>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</si>
  <si>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</si>
  <si>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</si>
  <si>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</si>
  <si>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</si>
  <si>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</si>
  <si>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</si>
  <si>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</si>
  <si>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</si>
  <si>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</si>
  <si>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</si>
  <si>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</si>
  <si>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</si>
  <si>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</si>
  <si>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</si>
  <si>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</si>
  <si>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</si>
  <si>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</si>
  <si>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</si>
  <si>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</si>
  <si>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</si>
  <si>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</si>
  <si>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</si>
  <si>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</si>
  <si>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</si>
  <si>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</si>
  <si>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</si>
  <si>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</si>
  <si>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</si>
  <si>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</si>
  <si>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</si>
  <si>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</si>
  <si>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</si>
  <si>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</si>
  <si>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</si>
  <si>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</si>
  <si>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</si>
  <si>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</si>
  <si>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</si>
  <si>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</si>
  <si>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</si>
  <si>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</si>
  <si>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</si>
  <si>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</si>
  <si>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</si>
  <si>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</si>
  <si>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</si>
  <si>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</si>
  <si>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</si>
  <si>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</si>
  <si>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</si>
  <si>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</si>
  <si>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</si>
  <si>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</si>
  <si>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</si>
  <si>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</si>
  <si>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</si>
  <si>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</si>
  <si>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</si>
  <si>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</si>
  <si>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</si>
  <si>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</si>
  <si>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</si>
  <si>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</si>
  <si>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</si>
  <si>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</si>
  <si>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</si>
  <si>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</si>
  <si>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</si>
  <si>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</si>
  <si>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</si>
  <si>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</si>
  <si>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</si>
  <si>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</si>
  <si>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</si>
  <si>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</si>
  <si>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</si>
  <si>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</si>
  <si>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</si>
  <si>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</si>
  <si>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</si>
  <si>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</si>
  <si>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</si>
  <si>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</si>
  <si>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</si>
  <si>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</si>
  <si>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</si>
  <si>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</si>
  <si>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</si>
  <si>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</si>
  <si>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</si>
  <si>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</si>
  <si>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</si>
  <si>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</si>
  <si>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</si>
  <si>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</si>
  <si>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</si>
  <si>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</si>
  <si>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</si>
  <si>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</si>
  <si>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</si>
  <si>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</si>
  <si>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</si>
  <si>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</si>
  <si>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</si>
  <si>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</si>
  <si>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</si>
  <si>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</si>
  <si>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</si>
  <si>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</si>
  <si>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</si>
  <si>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</si>
  <si>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</si>
  <si>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</si>
  <si>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</si>
  <si>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</si>
  <si>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</si>
  <si>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</si>
  <si>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</si>
  <si>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</si>
  <si>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</si>
  <si>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</si>
  <si>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</si>
  <si>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</si>
  <si>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</si>
  <si>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</si>
  <si>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</si>
  <si>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</si>
  <si>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</si>
  <si>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</si>
  <si>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</si>
  <si>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</si>
  <si>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</si>
  <si>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</si>
  <si>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</si>
  <si>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</si>
  <si>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</si>
  <si>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</si>
  <si>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</si>
  <si>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</si>
  <si>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</si>
  <si>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</si>
  <si>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</si>
  <si>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</si>
  <si>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</si>
  <si>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</si>
  <si>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</si>
  <si>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</si>
  <si>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</si>
  <si>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</si>
  <si>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</si>
  <si>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</si>
  <si>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</si>
  <si>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</si>
  <si>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</si>
  <si>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</si>
  <si>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</si>
  <si>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</si>
  <si>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</si>
  <si>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</si>
  <si>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</si>
  <si>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</si>
  <si>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</si>
  <si>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</si>
  <si>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</si>
  <si>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</si>
  <si>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</si>
  <si>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</si>
  <si>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</si>
  <si>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</si>
  <si>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</si>
  <si>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</si>
  <si>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</si>
  <si>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</si>
  <si>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</si>
  <si>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</si>
  <si>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</si>
  <si>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</si>
  <si>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</si>
  <si>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</si>
  <si>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</si>
  <si>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</si>
  <si>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</si>
  <si>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</si>
  <si>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</si>
  <si>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</si>
  <si>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</si>
  <si>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</si>
  <si>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</si>
  <si>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</si>
  <si>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</si>
  <si>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</si>
  <si>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</si>
  <si>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</si>
  <si>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</si>
  <si>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</si>
  <si>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</si>
  <si>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</si>
  <si>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</si>
  <si>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</si>
  <si>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</si>
  <si>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</si>
  <si>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</si>
  <si>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</si>
  <si>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</si>
  <si>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</si>
  <si>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</si>
  <si>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</si>
  <si>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</si>
  <si>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</si>
  <si>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</si>
  <si>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</si>
  <si>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</si>
  <si>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</si>
  <si>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</si>
  <si>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</si>
  <si>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</si>
  <si>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</si>
  <si>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</si>
  <si>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</si>
  <si>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</si>
  <si>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</si>
  <si>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</si>
  <si>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</si>
  <si>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</si>
  <si>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</si>
  <si>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</si>
  <si>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</si>
  <si>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</si>
  <si>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</si>
  <si>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</si>
  <si>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</si>
  <si>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</si>
  <si>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</si>
  <si>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</si>
  <si>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</si>
  <si>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</si>
  <si>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</si>
  <si>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</si>
  <si>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</si>
  <si>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</si>
  <si>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</si>
  <si>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</si>
  <si>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</si>
  <si>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</si>
  <si>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</si>
  <si>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</si>
  <si>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</si>
  <si>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</si>
  <si>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</si>
  <si>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</si>
  <si>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</si>
  <si>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</si>
  <si>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</si>
  <si>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</si>
  <si>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</si>
  <si>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</si>
  <si>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</si>
  <si>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</si>
  <si>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</si>
  <si>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</si>
  <si>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</si>
  <si>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</si>
  <si>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</si>
  <si>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</si>
  <si>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</si>
  <si>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</si>
  <si>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</si>
  <si>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</si>
  <si>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</si>
  <si>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</si>
  <si>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</si>
  <si>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</si>
  <si>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</si>
  <si>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</si>
  <si>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</si>
  <si>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</si>
  <si>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</si>
  <si>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</si>
  <si>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</si>
  <si>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</si>
  <si>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</si>
  <si>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</si>
  <si>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</si>
  <si>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</si>
  <si>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</si>
  <si>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</si>
  <si>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</si>
  <si>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</si>
  <si>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</si>
  <si>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</si>
  <si>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</si>
  <si>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</si>
  <si>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</si>
  <si>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</si>
  <si>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</si>
  <si>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</si>
  <si>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</si>
  <si>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</si>
  <si>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</si>
  <si>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</si>
  <si>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</si>
  <si>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</si>
  <si>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</si>
  <si>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</si>
  <si>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</si>
  <si>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</si>
  <si>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</si>
  <si>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</si>
  <si>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</si>
  <si>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</si>
  <si>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</si>
  <si>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</si>
  <si>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</si>
  <si>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</si>
  <si>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</si>
  <si>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</si>
  <si>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</si>
  <si>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</si>
  <si>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</si>
  <si>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</si>
  <si>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</si>
  <si>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</si>
  <si>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</si>
  <si>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</si>
  <si>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</si>
  <si>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</si>
  <si>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</si>
  <si>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</si>
  <si>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</si>
  <si>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</si>
  <si>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</si>
  <si>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</si>
  <si>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</si>
  <si>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</si>
  <si>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</si>
  <si>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</si>
  <si>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</si>
  <si>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</si>
  <si>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</si>
  <si>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</si>
  <si>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</si>
  <si>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</si>
  <si>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</si>
  <si>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</si>
  <si>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</si>
  <si>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</si>
  <si>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</si>
  <si>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</si>
  <si>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</si>
  <si>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</si>
  <si>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</si>
  <si>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</si>
  <si>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</si>
  <si>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</si>
  <si>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</si>
  <si>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</si>
  <si>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</si>
  <si>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</si>
  <si>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</si>
  <si>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</si>
  <si>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</si>
  <si>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</si>
  <si>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</si>
  <si>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</si>
  <si>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</si>
  <si>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</si>
  <si>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</si>
  <si>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</si>
  <si>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</si>
  <si>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</si>
  <si>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</si>
  <si>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</si>
  <si>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</si>
  <si>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</si>
  <si>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</si>
  <si>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</si>
  <si>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</si>
  <si>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</si>
  <si>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</si>
  <si>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</si>
  <si>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</si>
  <si>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</si>
  <si>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</si>
  <si>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</si>
  <si>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</si>
  <si>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</si>
  <si>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</si>
  <si>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</si>
  <si>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</si>
  <si>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</si>
  <si>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</si>
  <si>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</si>
  <si>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</si>
  <si>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</si>
  <si>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</si>
  <si>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</si>
  <si>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</si>
  <si>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</si>
  <si>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</si>
  <si>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</si>
  <si>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</si>
  <si>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</si>
  <si>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</si>
  <si>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</si>
  <si>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</si>
  <si>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</si>
  <si>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</si>
  <si>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</si>
  <si>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</si>
  <si>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</si>
  <si>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</si>
  <si>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</si>
  <si>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</si>
  <si>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</si>
  <si>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</si>
  <si>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</si>
  <si>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</si>
  <si>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</si>
  <si>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</si>
  <si>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</si>
  <si>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</si>
  <si>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</si>
  <si>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</si>
  <si>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</si>
  <si>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</si>
  <si>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</si>
  <si>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</si>
  <si>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</si>
  <si>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</si>
  <si>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</si>
  <si>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</si>
  <si>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</si>
  <si>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</si>
  <si>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</si>
  <si>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</si>
  <si>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</si>
  <si>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</si>
  <si>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</si>
  <si>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</si>
  <si>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</si>
  <si>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</si>
  <si>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</si>
  <si>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</si>
  <si>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</si>
  <si>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</si>
  <si>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</si>
  <si>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</si>
  <si>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</si>
  <si>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</si>
  <si>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</si>
  <si>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</si>
  <si>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</si>
  <si>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</si>
  <si>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</si>
  <si>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</si>
  <si>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</si>
  <si>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</si>
  <si>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</si>
  <si>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</si>
  <si>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</si>
  <si>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</si>
  <si>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</si>
  <si>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</si>
  <si>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</si>
  <si>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</si>
  <si>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</si>
  <si>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</si>
  <si>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</si>
  <si>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</si>
  <si>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</si>
  <si>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</si>
  <si>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</si>
  <si>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</si>
  <si>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</si>
  <si>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</si>
  <si>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</si>
  <si>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</si>
  <si>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</si>
  <si>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</si>
  <si>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</si>
  <si>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</si>
  <si>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</si>
  <si>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</si>
  <si>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</si>
  <si>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</si>
  <si>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</si>
  <si>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</si>
  <si>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</si>
  <si>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</si>
  <si>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</si>
  <si>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</si>
  <si>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</si>
  <si>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</si>
  <si>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</si>
  <si>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</si>
  <si>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</si>
  <si>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</si>
  <si>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</si>
  <si>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</si>
  <si>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</si>
  <si>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</si>
  <si>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</si>
  <si>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</si>
  <si>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</si>
  <si>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</si>
  <si>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</si>
  <si>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</si>
  <si>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</si>
  <si>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</si>
  <si>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</si>
  <si>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</si>
  <si>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</si>
  <si>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</si>
  <si>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</si>
  <si>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</si>
  <si>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</si>
  <si>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</si>
  <si>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</si>
  <si>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</si>
  <si>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</si>
  <si>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</si>
  <si>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</si>
  <si>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</si>
  <si>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</si>
  <si>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</si>
  <si>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</si>
  <si>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</si>
  <si>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</si>
  <si>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</si>
  <si>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</si>
  <si>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</si>
  <si>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</si>
  <si>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</si>
  <si>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</si>
  <si>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</si>
  <si>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</si>
  <si>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</si>
  <si>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</si>
  <si>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</si>
  <si>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</si>
  <si>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</si>
  <si>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</si>
  <si>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</si>
  <si>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</si>
  <si>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</si>
  <si>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</si>
  <si>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</si>
  <si>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</si>
  <si>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</si>
  <si>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</si>
  <si>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</si>
  <si>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</si>
  <si>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</si>
  <si>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</si>
  <si>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</si>
  <si>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</si>
  <si>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</si>
  <si>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</si>
  <si>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</si>
  <si>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</si>
  <si>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</si>
  <si>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</si>
  <si>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</si>
  <si>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</si>
  <si>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</si>
  <si>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</si>
  <si>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</si>
  <si>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</si>
  <si>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</si>
  <si>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</si>
  <si>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</si>
  <si>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</si>
  <si>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</si>
  <si>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</si>
  <si>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</si>
  <si>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</si>
  <si>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</si>
  <si>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</si>
  <si>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</si>
  <si>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</si>
  <si>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</si>
  <si>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</si>
  <si>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</si>
  <si>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</si>
  <si>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</si>
  <si>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</si>
  <si>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</si>
  <si>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</si>
  <si>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</si>
  <si>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</si>
  <si>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</si>
  <si>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</si>
  <si>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</si>
  <si>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</si>
  <si>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</si>
  <si>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</si>
  <si>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</si>
  <si>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</si>
  <si>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</si>
  <si>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</si>
  <si>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</si>
  <si>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</si>
  <si>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</si>
  <si>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</si>
  <si>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</si>
  <si>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</si>
  <si>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</si>
  <si>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</si>
  <si>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</si>
  <si>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</si>
  <si>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</si>
  <si>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</si>
  <si>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</si>
  <si>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</si>
  <si>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</si>
  <si>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</si>
  <si>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</si>
  <si>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</si>
  <si>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</si>
  <si>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</si>
  <si>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</si>
  <si>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</si>
  <si>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</si>
  <si>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</si>
  <si>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</si>
  <si>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</si>
  <si>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</si>
  <si>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</si>
  <si>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</si>
  <si>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</si>
  <si>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</si>
  <si>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</si>
  <si>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</si>
  <si>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</si>
  <si>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</si>
  <si>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</si>
  <si>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</si>
  <si>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</si>
  <si>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</si>
  <si>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</si>
  <si>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</si>
  <si>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</si>
  <si>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</si>
  <si>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</si>
  <si>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</si>
  <si>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</si>
  <si>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</si>
  <si>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</si>
  <si>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</si>
  <si>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</si>
  <si>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</si>
  <si>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</si>
  <si>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</si>
  <si>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</si>
  <si>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</si>
  <si>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</si>
  <si>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</si>
  <si>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</si>
  <si>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</si>
  <si>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</si>
  <si>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</si>
  <si>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</si>
  <si>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</si>
  <si>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</si>
  <si>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</si>
  <si>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</si>
  <si>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</si>
  <si>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</si>
  <si>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</si>
  <si>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</si>
  <si>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</si>
  <si>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</si>
  <si>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</si>
  <si>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</si>
  <si>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</si>
  <si>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</si>
  <si>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</si>
  <si>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</si>
  <si>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</si>
  <si>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</si>
  <si>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</si>
  <si>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</si>
  <si>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</si>
  <si>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</si>
  <si>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</si>
  <si>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</si>
  <si>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</si>
  <si>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</si>
  <si>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</si>
  <si>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</si>
  <si>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</si>
  <si>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</si>
  <si>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</si>
  <si>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</si>
  <si>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</si>
  <si>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</si>
  <si>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</si>
  <si>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</si>
  <si>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</si>
  <si>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</si>
  <si>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</si>
  <si>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</si>
  <si>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</si>
  <si>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</si>
  <si>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</si>
  <si>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</si>
  <si>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</si>
  <si>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</si>
  <si>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</si>
  <si>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</si>
  <si>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</si>
  <si>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</si>
  <si>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</si>
  <si>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</si>
  <si>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</si>
  <si>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</si>
  <si>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</si>
  <si>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</si>
  <si>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</si>
  <si>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</si>
  <si>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</si>
  <si>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</si>
  <si>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</si>
  <si>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</si>
  <si>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</si>
  <si>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</si>
  <si>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</si>
  <si>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</si>
  <si>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</si>
  <si>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</si>
  <si>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</si>
  <si>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</si>
  <si>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</si>
  <si>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</si>
  <si>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</si>
  <si>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</si>
  <si>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</si>
  <si>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</si>
  <si>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</si>
  <si>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</si>
  <si>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</si>
  <si>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</si>
  <si>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</si>
  <si>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</si>
  <si>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</si>
  <si>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</si>
  <si>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</si>
  <si>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</si>
  <si>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</si>
  <si>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</si>
  <si>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</si>
  <si>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</si>
  <si>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</si>
  <si>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</si>
  <si>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</si>
  <si>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</si>
  <si>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</si>
  <si>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</si>
  <si>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</si>
  <si>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</si>
  <si>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</si>
  <si>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</si>
  <si>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</si>
  <si>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</si>
  <si>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</si>
  <si>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</si>
  <si>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</si>
  <si>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</si>
  <si>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</si>
  <si>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</si>
  <si>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</si>
  <si>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</si>
  <si>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</si>
  <si>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</si>
  <si>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</si>
  <si>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</si>
  <si>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</si>
  <si>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</si>
  <si>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</si>
  <si>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</si>
  <si>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</si>
  <si>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</si>
  <si>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</si>
  <si>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</si>
  <si>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</si>
  <si>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</si>
  <si>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</si>
  <si>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</si>
  <si>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</si>
  <si>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</si>
  <si>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</si>
  <si>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</si>
  <si>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</si>
  <si>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</si>
  <si>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</si>
  <si>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</si>
  <si>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</si>
  <si>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</si>
  <si>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</si>
  <si>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</si>
  <si>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</si>
  <si>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</si>
  <si>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</si>
  <si>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</si>
  <si>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</si>
  <si>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</si>
  <si>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</si>
  <si>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</si>
  <si>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</si>
  <si>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</si>
  <si>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</si>
  <si>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</si>
  <si>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</si>
  <si>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</si>
  <si>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</si>
  <si>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</si>
  <si>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</si>
  <si>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</si>
  <si>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</si>
  <si>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</si>
  <si>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</si>
  <si>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</si>
  <si>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</si>
  <si>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</si>
  <si>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</si>
  <si>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</si>
  <si>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</si>
  <si>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</si>
  <si>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</si>
  <si>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</si>
  <si>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</si>
  <si>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</si>
  <si>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</si>
  <si>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</si>
  <si>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</si>
  <si>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</si>
  <si>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</si>
  <si>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</si>
  <si>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</si>
  <si>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</si>
  <si>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</si>
  <si>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</si>
  <si>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</si>
  <si>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</si>
  <si>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</si>
  <si>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</si>
  <si>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</si>
  <si>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</si>
  <si>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</si>
  <si>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</si>
  <si>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</si>
  <si>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</si>
  <si>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</si>
  <si>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</si>
  <si>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</si>
  <si>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</si>
  <si>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</si>
  <si>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</si>
  <si>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</si>
  <si>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</si>
  <si>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</si>
  <si>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</si>
  <si>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</si>
  <si>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</si>
  <si>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</si>
  <si>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</si>
  <si>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</si>
  <si>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</si>
  <si>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</si>
  <si>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</si>
  <si>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</si>
  <si>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</si>
  <si>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</si>
  <si>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</si>
  <si>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</si>
  <si>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</si>
  <si>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</si>
  <si>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</si>
  <si>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</si>
  <si>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</si>
  <si>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</si>
  <si>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</si>
  <si>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</si>
  <si>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</si>
  <si>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</si>
  <si>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</si>
  <si>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</si>
  <si>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</si>
  <si>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</si>
  <si>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</si>
  <si>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</si>
  <si>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</si>
  <si>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</si>
  <si>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</si>
  <si>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</si>
  <si>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</si>
  <si>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</si>
  <si>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</si>
  <si>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</si>
  <si>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</si>
  <si>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</si>
  <si>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</si>
  <si>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</si>
  <si>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</si>
  <si>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</si>
  <si>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</si>
  <si>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</si>
  <si>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</si>
  <si>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</si>
  <si>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</si>
  <si>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</si>
  <si>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</si>
  <si>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</si>
  <si>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</si>
  <si>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</si>
  <si>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</si>
  <si>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</si>
  <si>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</si>
  <si>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</si>
  <si>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</si>
  <si>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</si>
  <si>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</si>
  <si>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</si>
  <si>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</si>
  <si>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</si>
  <si>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</si>
  <si>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</si>
  <si>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</si>
  <si>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</si>
  <si>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</si>
  <si>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</si>
  <si>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</si>
  <si>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</si>
  <si>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</si>
  <si>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</si>
  <si>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</si>
  <si>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</si>
  <si>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</si>
  <si>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</si>
  <si>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</si>
  <si>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</si>
  <si>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</si>
  <si>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</si>
  <si>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</si>
  <si>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</si>
  <si>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</si>
  <si>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</si>
  <si>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</si>
  <si>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</si>
  <si>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</si>
  <si>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</si>
  <si>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</si>
  <si>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</si>
  <si>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</si>
  <si>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</si>
  <si>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</si>
  <si>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</si>
  <si>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</si>
  <si>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</si>
  <si>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</si>
  <si>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</si>
  <si>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</si>
  <si>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</si>
  <si>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</si>
  <si>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</si>
  <si>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</si>
  <si>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</si>
  <si>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</si>
  <si>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</si>
  <si>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</si>
  <si>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</si>
  <si>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</si>
  <si>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</si>
  <si>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</si>
  <si>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</si>
  <si>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</si>
  <si>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</si>
  <si>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</si>
  <si>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</si>
  <si>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</si>
  <si>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</si>
  <si>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</si>
  <si>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</si>
  <si>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</si>
  <si>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</si>
  <si>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</si>
  <si>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</si>
  <si>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</si>
  <si>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</si>
  <si>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</si>
  <si>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</si>
  <si>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</si>
  <si>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</si>
  <si>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</si>
  <si>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</si>
  <si>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</si>
  <si>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</si>
  <si>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</si>
  <si>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</si>
  <si>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</si>
  <si>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</si>
  <si>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</si>
  <si>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</si>
  <si>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</si>
  <si>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</si>
  <si>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</si>
  <si>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</si>
  <si>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</si>
  <si>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</si>
  <si>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</si>
  <si>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</si>
  <si>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</si>
  <si>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</si>
  <si>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</si>
  <si>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</si>
  <si>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</si>
  <si>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</si>
  <si>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</si>
  <si>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</si>
  <si>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</si>
  <si>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</si>
  <si>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</si>
  <si>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</si>
  <si>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</si>
  <si>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</si>
  <si>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</si>
  <si>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</si>
  <si>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</si>
  <si>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</si>
  <si>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</si>
  <si>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</si>
  <si>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</si>
  <si>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</si>
  <si>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</si>
  <si>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</si>
  <si>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</si>
  <si>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</si>
  <si>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</si>
  <si>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</si>
  <si>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</si>
  <si>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</si>
  <si>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</si>
  <si>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</si>
  <si>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</si>
  <si>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</si>
  <si>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</si>
  <si>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</si>
  <si>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</si>
  <si>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</si>
  <si>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</si>
  <si>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</si>
  <si>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</si>
  <si>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</si>
  <si>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</si>
  <si>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</si>
  <si>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</si>
  <si>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</si>
  <si>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</si>
  <si>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</si>
  <si>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</si>
  <si>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</si>
  <si>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</si>
  <si>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</si>
  <si>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</si>
  <si>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</si>
  <si>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</si>
  <si>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</si>
  <si>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</si>
  <si>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</si>
  <si>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</si>
  <si>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</si>
  <si>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</si>
  <si>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</si>
  <si>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</si>
  <si>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</si>
  <si>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</si>
  <si>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</si>
  <si>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</si>
  <si>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</si>
  <si>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</si>
  <si>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</si>
  <si>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</si>
  <si>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</si>
  <si>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</si>
  <si>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</si>
  <si>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</si>
  <si>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</si>
  <si>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</si>
  <si>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</si>
  <si>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</si>
  <si>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</si>
  <si>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</si>
  <si>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</si>
  <si>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</si>
  <si>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</si>
  <si>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</si>
  <si>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</si>
  <si>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</si>
  <si>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</si>
  <si>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</si>
  <si>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</si>
  <si>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</si>
  <si>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</si>
  <si>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</si>
  <si>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</si>
  <si>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</si>
  <si>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</si>
  <si>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</si>
  <si>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</si>
  <si>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</si>
  <si>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</si>
  <si>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</si>
  <si>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</si>
  <si>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</si>
  <si>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</si>
  <si>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</si>
  <si>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</si>
  <si>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</si>
  <si>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</si>
  <si>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</si>
  <si>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</si>
  <si>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</si>
  <si>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</si>
  <si>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</si>
  <si>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</si>
  <si>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</si>
  <si>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</si>
  <si>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</si>
  <si>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</si>
  <si>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</si>
  <si>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</si>
  <si>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</si>
  <si>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</si>
  <si>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</si>
  <si>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</si>
  <si>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</si>
  <si>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</si>
  <si>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</si>
  <si>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</si>
  <si>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</si>
  <si>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</si>
  <si>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</si>
  <si>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</si>
  <si>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</si>
  <si>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</si>
  <si>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</si>
  <si>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</si>
  <si>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</si>
  <si>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</si>
  <si>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</si>
  <si>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</si>
  <si>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</si>
  <si>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</si>
  <si>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</si>
  <si>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</si>
  <si>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</si>
  <si>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</si>
  <si>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</si>
  <si>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</si>
  <si>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</si>
  <si>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</si>
  <si>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</si>
  <si>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</si>
  <si>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</si>
  <si>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</si>
  <si>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</si>
  <si>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</si>
  <si>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</si>
  <si>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</si>
  <si>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</si>
  <si>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</si>
  <si>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</si>
  <si>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</si>
  <si>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</si>
  <si>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</si>
  <si>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</si>
  <si>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</si>
  <si>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</si>
  <si>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</si>
  <si>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</si>
  <si>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</si>
  <si>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</si>
  <si>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</si>
  <si>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</si>
  <si>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</si>
  <si>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</si>
  <si>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</si>
  <si>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</si>
  <si>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</si>
  <si>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</si>
  <si>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</si>
  <si>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</si>
  <si>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</si>
  <si>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</si>
  <si>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</si>
  <si>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</si>
  <si>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</si>
  <si>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</si>
  <si>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</si>
  <si>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</si>
  <si>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</si>
  <si>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</si>
  <si>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</si>
  <si>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</si>
  <si>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</si>
  <si>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</si>
  <si>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</si>
  <si>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</si>
  <si>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</si>
  <si>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</si>
  <si>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</si>
  <si>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</si>
  <si>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</si>
  <si>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</si>
  <si>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</si>
  <si>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</si>
  <si>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</si>
  <si>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</si>
  <si>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</si>
  <si>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</si>
  <si>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</si>
  <si>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</si>
  <si>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</si>
  <si>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</si>
  <si>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</si>
  <si>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</si>
  <si>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</si>
  <si>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</si>
  <si>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</si>
  <si>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</si>
  <si>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</si>
  <si>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</si>
  <si>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</si>
  <si>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</si>
  <si>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</si>
  <si>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</si>
  <si>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</si>
  <si>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</si>
  <si>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</si>
  <si>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</si>
  <si>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</si>
  <si>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</si>
  <si>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</si>
  <si>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</si>
  <si>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</si>
  <si>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</si>
  <si>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</si>
  <si>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</si>
  <si>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</si>
  <si>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</si>
  <si>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</si>
  <si>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</si>
  <si>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</si>
  <si>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</si>
  <si>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</si>
  <si>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</si>
  <si>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</si>
  <si>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</si>
  <si>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</si>
  <si>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</si>
  <si>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</si>
  <si>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</si>
  <si>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</si>
  <si>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</si>
  <si>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</si>
  <si>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</si>
  <si>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</si>
  <si>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</si>
  <si>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</si>
  <si>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</si>
  <si>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</si>
  <si>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</si>
  <si>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</si>
  <si>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</si>
  <si>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</si>
  <si>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</si>
  <si>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</si>
  <si>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</si>
  <si>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</si>
  <si>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</si>
  <si>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</si>
  <si>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</si>
  <si>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</si>
  <si>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</si>
  <si>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</si>
  <si>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</si>
  <si>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</si>
  <si>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</si>
  <si>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</si>
  <si>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</si>
  <si>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</si>
  <si>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</si>
  <si>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</si>
  <si>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</si>
  <si>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</si>
  <si>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</si>
  <si>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</si>
  <si>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</si>
  <si>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</si>
  <si>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</si>
  <si>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</si>
  <si>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</si>
  <si>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</si>
  <si>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</si>
  <si>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</si>
  <si>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</si>
  <si>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</si>
  <si>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</si>
  <si>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</si>
  <si>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</si>
  <si>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</si>
  <si>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</si>
  <si>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</si>
  <si>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</si>
  <si>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</si>
  <si>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</si>
  <si>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</si>
  <si>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</si>
  <si>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</si>
  <si>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</si>
  <si>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</si>
  <si>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</si>
  <si>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</si>
  <si>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</si>
  <si>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</si>
  <si>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</si>
  <si>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</si>
  <si>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</si>
  <si>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</si>
  <si>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</si>
  <si>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</si>
  <si>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</si>
  <si>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</si>
  <si>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</si>
  <si>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</si>
  <si>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</si>
  <si>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</si>
  <si>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</si>
  <si>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</si>
  <si>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</si>
  <si>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</si>
  <si>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</si>
  <si>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</si>
  <si>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</si>
  <si>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</si>
  <si>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</si>
  <si>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</si>
  <si>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</si>
  <si>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</si>
  <si>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</si>
  <si>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</si>
  <si>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</si>
  <si>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</si>
  <si>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</si>
  <si>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</si>
  <si>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</si>
  <si>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</si>
  <si>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</si>
  <si>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</si>
  <si>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</si>
  <si>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</si>
  <si>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</si>
  <si>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</si>
  <si>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</si>
  <si>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</si>
  <si>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</si>
  <si>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</si>
  <si>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</si>
  <si>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</si>
  <si>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</si>
  <si>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</si>
  <si>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</si>
  <si>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</si>
  <si>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</si>
  <si>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</si>
  <si>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</si>
  <si>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</si>
  <si>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</si>
  <si>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</si>
  <si>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</si>
  <si>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</si>
  <si>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</si>
  <si>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</si>
  <si>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</si>
  <si>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</si>
  <si>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</si>
  <si>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</si>
  <si>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</si>
  <si>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</si>
  <si>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</si>
  <si>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</si>
  <si>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</si>
  <si>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</si>
  <si>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</si>
  <si>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</si>
  <si>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</si>
  <si>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</si>
  <si>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</si>
  <si>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</si>
  <si>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</si>
  <si>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</si>
  <si>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</si>
  <si>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</si>
  <si>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</si>
  <si>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</si>
  <si>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</si>
  <si>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</si>
  <si>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</si>
  <si>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</si>
  <si>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</si>
  <si>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</si>
  <si>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</si>
  <si>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</si>
  <si>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</si>
  <si>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</si>
  <si>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</si>
  <si>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</si>
  <si>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</si>
  <si>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</si>
  <si>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</si>
  <si>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</si>
  <si>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</si>
  <si>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</si>
  <si>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</si>
  <si>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</si>
  <si>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</si>
  <si>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</si>
  <si>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</si>
  <si>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</si>
  <si>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</si>
  <si>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</si>
  <si>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</si>
  <si>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</si>
  <si>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</si>
  <si>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</si>
  <si>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</si>
  <si>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</si>
  <si>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</si>
  <si>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</si>
  <si>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</si>
  <si>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</si>
  <si>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</si>
  <si>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</si>
  <si>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</si>
  <si>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</si>
  <si>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</si>
  <si>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</si>
  <si>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</si>
  <si>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</si>
  <si>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</si>
  <si>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</si>
  <si>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</si>
  <si>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</si>
  <si>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</si>
  <si>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</si>
  <si>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</si>
  <si>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</si>
  <si>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</si>
  <si>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</si>
  <si>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</si>
  <si>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</si>
  <si>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</si>
  <si>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</si>
  <si>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</si>
  <si>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</si>
  <si>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</si>
  <si>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</si>
  <si>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</si>
  <si>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</si>
  <si>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</si>
  <si>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</si>
  <si>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</si>
  <si>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</si>
  <si>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</si>
  <si>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</si>
  <si>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</si>
  <si>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</si>
  <si>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</si>
  <si>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</si>
  <si>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</si>
  <si>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</si>
  <si>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</si>
  <si>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</si>
  <si>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</si>
  <si>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</si>
  <si>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</si>
  <si>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</si>
  <si>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</si>
  <si>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</si>
  <si>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</si>
  <si>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</si>
  <si>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</si>
  <si>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</si>
  <si>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</si>
  <si>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</si>
  <si>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</si>
  <si>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</si>
  <si>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</si>
  <si>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</si>
  <si>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</si>
  <si>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</si>
  <si>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</si>
  <si>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</si>
  <si>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</si>
  <si>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</si>
  <si>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</si>
  <si>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</si>
  <si>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</si>
  <si>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</si>
  <si>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</si>
  <si>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</si>
  <si>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</si>
  <si>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</si>
  <si>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</si>
  <si>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</si>
  <si>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</si>
  <si>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</si>
  <si>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</si>
  <si>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</si>
  <si>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</si>
  <si>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</si>
  <si>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</si>
  <si>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</si>
  <si>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</si>
  <si>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</si>
  <si>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</si>
  <si>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</si>
  <si>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</si>
  <si>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</si>
  <si>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</si>
  <si>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</si>
  <si>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</si>
  <si>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</si>
  <si>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</si>
  <si>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</si>
  <si>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</si>
  <si>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</si>
  <si>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</si>
  <si>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</si>
  <si>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</si>
  <si>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</si>
  <si>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</si>
  <si>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</si>
  <si>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</si>
  <si>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</si>
  <si>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</si>
  <si>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</si>
  <si>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</si>
  <si>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</si>
  <si>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</si>
  <si>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</si>
  <si>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</si>
  <si>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</si>
  <si>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</si>
  <si>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</si>
  <si>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</si>
  <si>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</si>
  <si>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</si>
  <si>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</si>
  <si>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</si>
  <si>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</si>
  <si>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</si>
  <si>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</si>
  <si>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</si>
  <si>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</si>
  <si>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</si>
  <si>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</si>
  <si>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</si>
  <si>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</si>
  <si>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</si>
  <si>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</si>
  <si>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</si>
  <si>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</si>
  <si>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</si>
  <si>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</si>
  <si>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</si>
  <si>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</si>
  <si>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</si>
  <si>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</si>
  <si>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</si>
  <si>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</si>
  <si>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</si>
  <si>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</si>
  <si>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</si>
  <si>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</si>
  <si>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</si>
  <si>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</si>
  <si>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</si>
  <si>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</si>
  <si>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</si>
  <si>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</si>
  <si>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</si>
  <si>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</si>
  <si>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</si>
  <si>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</si>
  <si>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</si>
  <si>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</si>
  <si>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</si>
  <si>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</si>
  <si>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</si>
  <si>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</si>
  <si>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</si>
  <si>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</si>
  <si>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</si>
  <si>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</si>
  <si>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</si>
  <si>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</si>
  <si>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</si>
  <si>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</si>
  <si>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</si>
  <si>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</si>
  <si>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</si>
  <si>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</si>
  <si>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</si>
  <si>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</si>
  <si>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</si>
  <si>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</si>
  <si>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</si>
  <si>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</si>
  <si>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</si>
  <si>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</si>
  <si>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</si>
  <si>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</si>
  <si>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</si>
  <si>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</si>
  <si>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</si>
  <si>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</si>
  <si>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</si>
  <si>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</si>
  <si>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</si>
  <si>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</si>
  <si>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</si>
  <si>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</si>
  <si>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</si>
  <si>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</si>
  <si>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</si>
  <si>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</si>
  <si>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</si>
  <si>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</si>
  <si>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</si>
  <si>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</si>
  <si>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</si>
  <si>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</si>
  <si>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</si>
  <si>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</si>
  <si>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</si>
  <si>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</si>
  <si>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</si>
  <si>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</si>
  <si>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</si>
  <si>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</si>
  <si>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</si>
  <si>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</si>
  <si>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</si>
  <si>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</si>
  <si>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</si>
  <si>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</si>
  <si>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</si>
  <si>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</si>
  <si>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</si>
  <si>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</si>
  <si>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</si>
  <si>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</si>
  <si>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</si>
  <si>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</si>
  <si>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</si>
  <si>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</si>
  <si>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</si>
  <si>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</si>
  <si>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</si>
  <si>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</si>
  <si>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</si>
  <si>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</si>
  <si>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</si>
  <si>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</si>
  <si>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</si>
  <si>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</si>
  <si>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</si>
  <si>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</si>
  <si>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</si>
  <si>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</si>
  <si>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</si>
  <si>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</si>
  <si>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</si>
  <si>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</si>
  <si>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</si>
  <si>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</si>
  <si>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</si>
  <si>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</si>
  <si>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</si>
  <si>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</si>
  <si>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</si>
  <si>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</si>
  <si>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</si>
  <si>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</si>
  <si>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</si>
  <si>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</si>
  <si>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</si>
  <si>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</si>
  <si>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</si>
  <si>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</si>
  <si>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</si>
  <si>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</si>
  <si>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</si>
  <si>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</si>
  <si>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</si>
  <si>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</si>
  <si>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</si>
  <si>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</si>
  <si>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</si>
  <si>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</si>
  <si>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</si>
  <si>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</si>
  <si>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</si>
  <si>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</si>
  <si>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</si>
  <si>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</si>
  <si>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</si>
  <si>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</si>
  <si>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</si>
  <si>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</si>
  <si>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</si>
  <si>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</si>
  <si>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</si>
  <si>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</si>
  <si>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</si>
  <si>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</si>
  <si>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</si>
  <si>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</si>
  <si>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</si>
  <si>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</si>
  <si>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</si>
  <si>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</si>
  <si>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</si>
  <si>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</si>
  <si>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</si>
  <si>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</si>
  <si>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</si>
  <si>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</si>
  <si>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</si>
  <si>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</si>
  <si>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</si>
  <si>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</si>
  <si>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</si>
  <si>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</si>
  <si>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</si>
  <si>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</si>
  <si>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</si>
  <si>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</si>
  <si>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</si>
  <si>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</si>
  <si>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</si>
  <si>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</si>
  <si>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</si>
  <si>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</si>
  <si>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</si>
  <si>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</si>
  <si>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</si>
  <si>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</si>
  <si>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</si>
  <si>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</si>
  <si>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</si>
  <si>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</si>
  <si>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</si>
  <si>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</si>
  <si>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</si>
  <si>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</si>
  <si>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</si>
  <si>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</si>
  <si>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</si>
  <si>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</si>
  <si>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</si>
  <si>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</si>
  <si>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</si>
  <si>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</si>
  <si>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</si>
  <si>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</si>
  <si>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</si>
  <si>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</si>
  <si>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</si>
  <si>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</si>
  <si>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</si>
  <si>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</si>
  <si>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</si>
  <si>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</si>
  <si>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</si>
  <si>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</si>
  <si>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</si>
  <si>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</si>
  <si>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</si>
  <si>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</si>
  <si>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</si>
  <si>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</si>
  <si>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</si>
  <si>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</si>
  <si>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</si>
  <si>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</si>
  <si>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</si>
  <si>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</si>
  <si>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</si>
  <si>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</si>
  <si>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</si>
  <si>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</si>
  <si>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</si>
  <si>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</si>
  <si>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</si>
  <si>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</si>
  <si>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</si>
  <si>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</si>
  <si>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</si>
  <si>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</si>
  <si>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</si>
  <si>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</si>
  <si>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</si>
  <si>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</si>
  <si>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</si>
  <si>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</si>
  <si>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</si>
  <si>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</si>
  <si>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</si>
  <si>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</si>
  <si>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</si>
  <si>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</si>
  <si>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</si>
  <si>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</si>
  <si>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</si>
  <si>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</si>
  <si>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</si>
  <si>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</si>
  <si>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</si>
  <si>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</si>
  <si>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</si>
  <si>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</si>
  <si>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</si>
  <si>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</si>
  <si>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</si>
  <si>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</si>
  <si>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</si>
  <si>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</si>
  <si>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</si>
  <si>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</si>
  <si>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</si>
  <si>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</si>
  <si>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</si>
  <si>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</si>
  <si>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</si>
  <si>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</si>
  <si>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</si>
  <si>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</si>
  <si>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</si>
  <si>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</si>
  <si>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</si>
  <si>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</si>
  <si>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</si>
  <si>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</si>
  <si>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</si>
  <si>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</si>
  <si>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</si>
  <si>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</si>
  <si>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</si>
  <si>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</si>
  <si>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</si>
  <si>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</si>
  <si>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</si>
  <si>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</si>
  <si>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</si>
  <si>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</si>
  <si>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</si>
  <si>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</si>
  <si>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</si>
  <si>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</si>
  <si>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</si>
  <si>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</si>
  <si>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</si>
  <si>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</si>
  <si>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</si>
  <si>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</si>
  <si>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</si>
  <si>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</si>
  <si>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</si>
  <si>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</si>
  <si>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</si>
  <si>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</si>
  <si>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</si>
  <si>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</si>
  <si>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</si>
  <si>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</si>
  <si>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</si>
  <si>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</si>
  <si>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</si>
  <si>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</si>
  <si>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</si>
  <si>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</si>
  <si>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</si>
  <si>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</si>
  <si>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</si>
  <si>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</si>
  <si>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</si>
  <si>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</si>
  <si>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</si>
  <si>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</si>
  <si>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</si>
  <si>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</si>
  <si>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</si>
  <si>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</si>
  <si>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</si>
  <si>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</si>
  <si>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</si>
  <si>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</si>
  <si>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</si>
  <si>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</si>
  <si>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</si>
  <si>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</si>
  <si>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</si>
  <si>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</si>
  <si>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</si>
  <si>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</si>
  <si>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</si>
  <si>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</si>
  <si>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</si>
  <si>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</si>
  <si>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</si>
  <si>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</si>
  <si>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</si>
  <si>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</si>
  <si>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</si>
  <si>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</si>
  <si>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</si>
  <si>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</si>
  <si>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</si>
  <si>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</si>
  <si>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</si>
  <si>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</si>
  <si>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</si>
  <si>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</si>
  <si>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</si>
  <si>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</si>
  <si>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</si>
  <si>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</si>
  <si>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</si>
  <si>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</si>
  <si>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</si>
  <si>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</si>
  <si>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</si>
  <si>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</si>
  <si>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</si>
  <si>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</si>
  <si>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</si>
  <si>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</si>
  <si>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</si>
  <si>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</si>
  <si>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</si>
  <si>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</si>
  <si>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</si>
  <si>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</si>
  <si>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</si>
  <si>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</si>
  <si>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</si>
  <si>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</si>
  <si>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</si>
  <si>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</si>
  <si>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</si>
  <si>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</si>
  <si>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</si>
  <si>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</si>
  <si>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</si>
  <si>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</si>
  <si>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</si>
  <si>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</si>
  <si>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</si>
  <si>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</si>
  <si>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</si>
  <si>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</si>
  <si>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</si>
  <si>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</si>
  <si>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</si>
  <si>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</si>
  <si>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</si>
  <si>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</si>
  <si>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</si>
  <si>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</si>
  <si>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</si>
  <si>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</si>
  <si>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</si>
  <si>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</si>
  <si>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</si>
  <si>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</si>
  <si>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</si>
  <si>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</si>
  <si>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</si>
  <si>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</si>
  <si>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</si>
  <si>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</si>
  <si>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</si>
  <si>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</si>
  <si>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</si>
  <si>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</si>
  <si>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</si>
  <si>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</si>
  <si>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</si>
  <si>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</si>
  <si>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</si>
  <si>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</si>
  <si>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</si>
  <si>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</si>
  <si>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</si>
  <si>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</si>
  <si>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</si>
  <si>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</si>
  <si>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</si>
  <si>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</si>
  <si>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</si>
  <si>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</si>
  <si>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</si>
  <si>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</si>
  <si>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</si>
  <si>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</si>
  <si>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</si>
  <si>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</si>
  <si>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</si>
  <si>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</si>
  <si>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</si>
  <si>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</si>
  <si>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</si>
  <si>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</si>
  <si>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</si>
  <si>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</si>
  <si>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</si>
  <si>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</si>
  <si>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</si>
  <si>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</si>
  <si>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</si>
  <si>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</si>
  <si>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</si>
  <si>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</si>
  <si>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</si>
  <si>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</si>
  <si>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</si>
  <si>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</si>
  <si>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</si>
  <si>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</si>
  <si>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</si>
  <si>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</si>
  <si>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</si>
  <si>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</si>
  <si>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</si>
  <si>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</si>
  <si>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</si>
  <si>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</si>
  <si>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</si>
  <si>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</si>
  <si>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</si>
  <si>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</si>
  <si>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</si>
  <si>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</si>
  <si>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</si>
  <si>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</si>
  <si>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</si>
  <si>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</si>
  <si>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</si>
  <si>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</si>
  <si>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</si>
  <si>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</si>
  <si>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</si>
  <si>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</si>
  <si>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</si>
  <si>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</si>
  <si>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</si>
  <si>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</si>
  <si>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</si>
  <si>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</si>
  <si>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</si>
  <si>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</si>
  <si>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</si>
  <si>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</si>
  <si>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</si>
  <si>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</si>
  <si>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</si>
  <si>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</si>
  <si>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</si>
  <si>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</si>
  <si>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</si>
  <si>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</si>
  <si>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</si>
  <si>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</si>
  <si>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</si>
  <si>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</si>
  <si>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</si>
  <si>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</si>
  <si>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</si>
  <si>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</si>
  <si>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</si>
  <si>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</si>
  <si>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</si>
  <si>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</si>
  <si>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</si>
  <si>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</si>
  <si>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</si>
  <si>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</si>
  <si>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</si>
  <si>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</si>
  <si>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</si>
  <si>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</si>
  <si>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</si>
  <si>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</si>
  <si>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</si>
  <si>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</si>
  <si>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</si>
  <si>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</si>
  <si>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</si>
  <si>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</si>
  <si>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</si>
  <si>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</si>
  <si>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</si>
  <si>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</si>
  <si>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</si>
  <si>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</si>
  <si>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</si>
  <si>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</si>
  <si>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</si>
  <si>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</si>
  <si>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</si>
  <si>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</si>
  <si>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</si>
  <si>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</si>
  <si>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</si>
  <si>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</si>
  <si>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</si>
  <si>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</si>
  <si>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</si>
  <si>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</si>
  <si>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</si>
  <si>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</si>
  <si>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</si>
  <si>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</si>
  <si>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</si>
  <si>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</si>
  <si>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</si>
  <si>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</si>
  <si>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</si>
  <si>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</si>
  <si>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</si>
  <si>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</si>
  <si>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</si>
  <si>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</si>
  <si>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</si>
  <si>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</si>
  <si>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</si>
  <si>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</si>
  <si>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</si>
  <si>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</si>
  <si>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</si>
  <si>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</si>
  <si>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</si>
  <si>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</si>
  <si>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</si>
  <si>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</si>
  <si>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</si>
  <si>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</si>
  <si>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</si>
  <si>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</si>
  <si>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</si>
  <si>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</si>
  <si>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</si>
  <si>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</si>
  <si>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</si>
  <si>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</si>
  <si>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</si>
  <si>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</si>
  <si>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</si>
  <si>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</si>
  <si>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</si>
  <si>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</si>
  <si>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</si>
  <si>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</si>
  <si>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</si>
  <si>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</si>
  <si>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</si>
  <si>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</si>
  <si>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</si>
  <si>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</si>
  <si>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</si>
  <si>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</si>
  <si>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</si>
  <si>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</si>
  <si>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</si>
  <si>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</si>
  <si>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</si>
  <si>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</si>
  <si>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</si>
  <si>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</si>
  <si>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</si>
  <si>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</si>
  <si>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</si>
  <si>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</si>
  <si>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</si>
  <si>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</si>
  <si>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</si>
  <si>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</si>
  <si>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</si>
  <si>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</si>
  <si>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</si>
  <si>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</si>
  <si>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</si>
  <si>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</si>
  <si>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</si>
  <si>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</si>
  <si>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</si>
  <si>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</si>
  <si>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</si>
  <si>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</si>
  <si>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</si>
  <si>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</si>
  <si>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</si>
  <si>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</si>
  <si>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</si>
  <si>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</si>
  <si>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</si>
  <si>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</si>
  <si>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</si>
  <si>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</si>
  <si>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</si>
  <si>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</si>
  <si>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</si>
  <si>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</si>
  <si>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</si>
  <si>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</si>
  <si>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</si>
  <si>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</si>
  <si>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</si>
  <si>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</si>
  <si>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</si>
  <si>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</si>
  <si>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</si>
  <si>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</si>
  <si>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</si>
  <si>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</si>
  <si>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</si>
  <si>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</si>
  <si>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</si>
  <si>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</si>
  <si>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</si>
  <si>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</si>
  <si>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</si>
  <si>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</si>
  <si>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</si>
  <si>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</si>
  <si>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</si>
  <si>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</si>
  <si>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</si>
  <si>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</si>
  <si>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</si>
  <si>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</si>
  <si>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</si>
  <si>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</si>
  <si>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</si>
  <si>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</si>
  <si>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</si>
  <si>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</si>
  <si>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</si>
  <si>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</si>
  <si>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</si>
  <si>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</si>
  <si>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</si>
  <si>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</si>
  <si>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</si>
  <si>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</si>
  <si>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</si>
  <si>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</si>
  <si>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</si>
  <si>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</si>
  <si>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</si>
  <si>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</si>
  <si>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</si>
  <si>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</si>
  <si>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</si>
  <si>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</si>
  <si>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</si>
  <si>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</si>
  <si>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</si>
  <si>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</si>
  <si>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</si>
  <si>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</si>
  <si>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</si>
  <si>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</si>
  <si>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</si>
  <si>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</si>
  <si>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</si>
  <si>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</si>
  <si>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</si>
  <si>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</si>
  <si>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</si>
  <si>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</si>
  <si>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</si>
  <si>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</si>
  <si>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</si>
  <si>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</si>
  <si>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</si>
  <si>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</si>
  <si>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</si>
  <si>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</si>
  <si>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</si>
  <si>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</si>
  <si>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</si>
  <si>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</si>
  <si>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</si>
  <si>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</si>
  <si>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</si>
  <si>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</si>
  <si>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</si>
  <si>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</si>
  <si>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</si>
  <si>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</si>
  <si>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</si>
  <si>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</si>
  <si>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</si>
  <si>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</si>
  <si>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</si>
  <si>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</si>
  <si>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</si>
  <si>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</si>
  <si>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</si>
  <si>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</si>
  <si>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</si>
  <si>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</si>
  <si>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</si>
  <si>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</si>
  <si>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</si>
  <si>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</si>
  <si>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</si>
  <si>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</si>
  <si>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</si>
  <si>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</si>
  <si>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</si>
  <si>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</si>
  <si>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</si>
  <si>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</si>
  <si>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</si>
  <si>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</si>
  <si>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</si>
  <si>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</si>
  <si>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</si>
  <si>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</si>
  <si>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</si>
  <si>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</si>
  <si>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</si>
  <si>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</si>
  <si>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</si>
  <si>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</si>
  <si>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</si>
  <si>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</si>
  <si>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</si>
  <si>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</si>
  <si>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</si>
  <si>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</si>
  <si>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</si>
  <si>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</si>
  <si>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</si>
  <si>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</si>
  <si>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</si>
  <si>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</si>
  <si>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</si>
  <si>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</si>
  <si>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</si>
  <si>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</si>
  <si>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</si>
  <si>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</si>
  <si>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</si>
  <si>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</si>
  <si>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</si>
  <si>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</si>
  <si>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</si>
  <si>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</si>
  <si>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</si>
  <si>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</si>
  <si>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</si>
  <si>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</si>
  <si>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</si>
  <si>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</si>
  <si>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</si>
  <si>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</si>
  <si>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</si>
  <si>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</si>
  <si>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</si>
  <si>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</si>
  <si>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</si>
  <si>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</si>
  <si>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</si>
  <si>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</si>
  <si>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</si>
  <si>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</si>
  <si>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</si>
  <si>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</si>
  <si>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</si>
  <si>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</si>
  <si>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</si>
  <si>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</si>
  <si>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</si>
  <si>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</si>
  <si>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</si>
  <si>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</si>
  <si>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</si>
  <si>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</si>
  <si>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</si>
  <si>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</si>
  <si>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</si>
  <si>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</si>
  <si>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</si>
  <si>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</si>
  <si>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</si>
  <si>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</si>
  <si>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</si>
  <si>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</si>
  <si>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</si>
  <si>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</si>
  <si>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</si>
  <si>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</si>
  <si>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</si>
  <si>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</si>
  <si>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</si>
  <si>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</si>
  <si>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</si>
  <si>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</si>
  <si>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</si>
  <si>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</si>
  <si>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</si>
  <si>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</si>
  <si>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</si>
  <si>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</si>
  <si>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</si>
  <si>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</si>
  <si>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</si>
  <si>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</si>
  <si>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</si>
  <si>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</si>
  <si>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</si>
  <si>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</si>
  <si>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</si>
  <si>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</si>
  <si>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</si>
  <si>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</si>
  <si>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</si>
  <si>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</si>
  <si>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</si>
  <si>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</si>
  <si>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</si>
  <si>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</si>
  <si>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</si>
  <si>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</si>
  <si>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</si>
  <si>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</si>
  <si>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</si>
  <si>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</si>
  <si>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</si>
  <si>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</si>
  <si>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</si>
  <si>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</si>
  <si>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</si>
  <si>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</si>
  <si>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</si>
  <si>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</si>
  <si>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</si>
  <si>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</si>
  <si>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</si>
  <si>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</si>
  <si>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</si>
  <si>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</si>
  <si>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</si>
  <si>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</si>
  <si>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</si>
  <si>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</si>
  <si>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</si>
  <si>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</si>
  <si>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</si>
  <si>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</si>
  <si>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</si>
  <si>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</si>
  <si>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</si>
  <si>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</si>
  <si>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</si>
  <si>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</si>
  <si>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</si>
  <si>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</si>
  <si>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</si>
  <si>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</si>
  <si>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</si>
  <si>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</si>
  <si>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</si>
  <si>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</si>
  <si>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</si>
  <si>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</si>
  <si>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</si>
  <si>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</si>
  <si>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</si>
  <si>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</si>
  <si>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</si>
  <si>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</si>
  <si>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</si>
  <si>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</si>
  <si>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</si>
  <si>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</si>
  <si>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</si>
  <si>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</si>
  <si>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</si>
  <si>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</si>
  <si>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</si>
  <si>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</si>
  <si>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</si>
  <si>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</si>
  <si>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</si>
  <si>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</si>
  <si>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</si>
  <si>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</si>
  <si>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</si>
  <si>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</si>
  <si>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</si>
  <si>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</si>
  <si>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</si>
  <si>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</si>
  <si>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</si>
  <si>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</si>
  <si>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</si>
  <si>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</si>
  <si>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</si>
  <si>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</si>
  <si>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</si>
  <si>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</si>
  <si>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</si>
  <si>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</si>
  <si>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</si>
  <si>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</si>
  <si>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</si>
  <si>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</si>
  <si>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</si>
  <si>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</si>
  <si>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</si>
  <si>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</si>
  <si>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</si>
  <si>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</si>
  <si>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</si>
  <si>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</si>
  <si>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</si>
  <si>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</si>
  <si>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</si>
  <si>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</si>
  <si>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</si>
  <si>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</si>
  <si>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</si>
  <si>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</si>
  <si>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</si>
  <si>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</si>
  <si>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</si>
  <si>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</si>
  <si>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</si>
  <si>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</si>
  <si>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</si>
  <si>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</si>
  <si>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</si>
  <si>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</si>
  <si>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</si>
  <si>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</si>
  <si>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</si>
  <si>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</si>
  <si>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</si>
  <si>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</si>
  <si>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</si>
  <si>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</si>
  <si>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</si>
  <si>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</si>
  <si>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</si>
  <si>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</si>
  <si>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</si>
  <si>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</si>
  <si>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</si>
  <si>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</si>
  <si>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</si>
  <si>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</si>
  <si>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</si>
  <si>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</si>
  <si>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</si>
  <si>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</si>
  <si>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</si>
  <si>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</si>
  <si>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</si>
  <si>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</si>
  <si>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</si>
  <si>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</si>
  <si>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</si>
  <si>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</si>
  <si>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</si>
  <si>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</si>
  <si>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</si>
  <si>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</si>
  <si>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</si>
  <si>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</si>
  <si>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</si>
  <si>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</si>
  <si>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</si>
  <si>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</si>
  <si>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</si>
  <si>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</si>
  <si>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</si>
  <si>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</si>
  <si>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</si>
  <si>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</si>
  <si>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</si>
  <si>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</si>
  <si>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</si>
  <si>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</si>
  <si>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</si>
  <si>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</si>
  <si>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</si>
  <si>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</si>
  <si>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</si>
  <si>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</si>
  <si>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</si>
  <si>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</si>
  <si>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</si>
  <si>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</si>
  <si>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</si>
  <si>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</si>
  <si>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</si>
  <si>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</si>
  <si>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</si>
  <si>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</si>
  <si>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</si>
  <si>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</si>
  <si>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</si>
  <si>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</si>
  <si>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</si>
  <si>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</si>
  <si>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</si>
  <si>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</si>
  <si>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</si>
  <si>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</si>
  <si>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</si>
  <si>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</si>
  <si>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</si>
  <si>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</si>
  <si>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</si>
  <si>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</si>
  <si>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</si>
  <si>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</si>
  <si>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</si>
  <si>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</si>
  <si>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</si>
  <si>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</si>
  <si>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</si>
  <si>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</si>
  <si>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</si>
  <si>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</si>
  <si>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</si>
  <si>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</si>
  <si>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</si>
  <si>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</si>
  <si>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</si>
  <si>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</si>
  <si>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</si>
  <si>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</si>
  <si>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</si>
  <si>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</si>
  <si>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</si>
  <si>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</si>
  <si>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</si>
  <si>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</si>
  <si>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</si>
  <si>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</si>
  <si>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</si>
  <si>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</si>
  <si>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</si>
  <si>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</si>
  <si>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</si>
  <si>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</si>
  <si>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</si>
  <si>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</si>
  <si>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</si>
  <si>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</si>
  <si>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</si>
  <si>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</si>
  <si>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</si>
  <si>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</si>
  <si>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</si>
  <si>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</si>
  <si>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</si>
  <si>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</si>
  <si>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</si>
  <si>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</si>
  <si>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</si>
  <si>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</si>
  <si>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</si>
  <si>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</si>
  <si>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</si>
  <si>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</si>
  <si>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</si>
  <si>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</si>
  <si>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</si>
  <si>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</si>
  <si>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</si>
  <si>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</si>
  <si>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</si>
  <si>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</si>
  <si>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</si>
  <si>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</si>
  <si>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</si>
  <si>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</si>
  <si>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</si>
  <si>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</si>
  <si>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</si>
  <si>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</si>
  <si>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</si>
  <si>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</si>
  <si>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</si>
  <si>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</si>
  <si>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</si>
  <si>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</si>
  <si>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</si>
  <si>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</si>
  <si>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</si>
  <si>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</si>
  <si>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</si>
  <si>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</si>
  <si>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</si>
  <si>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</si>
  <si>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</si>
  <si>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</si>
  <si>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</si>
  <si>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</si>
  <si>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</si>
  <si>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</si>
  <si>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</si>
  <si>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</si>
  <si>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</si>
  <si>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</si>
  <si>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</si>
  <si>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</si>
  <si>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</si>
  <si>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</si>
  <si>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</si>
  <si>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</si>
  <si>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</si>
  <si>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</si>
  <si>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</si>
  <si>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</si>
  <si>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</si>
  <si>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</si>
  <si>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</si>
  <si>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</si>
  <si>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</si>
  <si>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</si>
  <si>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</si>
  <si>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</si>
  <si>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</si>
  <si>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</si>
  <si>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</si>
  <si>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</si>
  <si>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</si>
  <si>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</si>
  <si>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</si>
  <si>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</si>
  <si>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</si>
  <si>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</si>
  <si>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</si>
  <si>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</si>
  <si>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</si>
  <si>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</si>
  <si>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</si>
  <si>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</si>
  <si>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</si>
  <si>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</si>
  <si>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</si>
  <si>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</si>
  <si>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</si>
  <si>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</si>
  <si>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</si>
  <si>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</si>
  <si>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</si>
  <si>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</si>
  <si>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</si>
  <si>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</si>
  <si>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</si>
  <si>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</si>
  <si>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</si>
  <si>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</si>
  <si>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</si>
  <si>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</si>
  <si>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</si>
  <si>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</si>
  <si>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</si>
  <si>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</si>
  <si>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</si>
  <si>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</si>
  <si>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</si>
  <si>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</si>
  <si>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</si>
  <si>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</si>
  <si>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</si>
  <si>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</si>
  <si>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</si>
  <si>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</si>
  <si>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</si>
  <si>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</si>
  <si>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</si>
  <si>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</si>
  <si>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</si>
  <si>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</si>
  <si>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</si>
  <si>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</si>
  <si>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</si>
  <si>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</si>
  <si>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</si>
  <si>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</si>
  <si>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</si>
  <si>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</si>
  <si>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</si>
  <si>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</si>
  <si>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</si>
  <si>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</si>
  <si>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</si>
  <si>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</si>
  <si>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</si>
  <si>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</si>
  <si>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</si>
  <si>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</si>
  <si>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</si>
  <si>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</si>
  <si>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</si>
  <si>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</si>
  <si>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</si>
  <si>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</si>
  <si>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</si>
  <si>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</si>
  <si>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</si>
  <si>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</si>
  <si>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</si>
  <si>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</si>
  <si>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</si>
  <si>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</si>
  <si>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</si>
  <si>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</si>
  <si>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</si>
  <si>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</si>
  <si>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</si>
  <si>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</si>
  <si>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</si>
  <si>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</si>
  <si>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</si>
  <si>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</si>
  <si>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</si>
  <si>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</si>
  <si>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</si>
  <si>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</si>
  <si>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</si>
  <si>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</si>
  <si>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</si>
  <si>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</si>
  <si>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</si>
  <si>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</si>
  <si>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</si>
  <si>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</si>
  <si>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</si>
  <si>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</si>
  <si>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</si>
  <si>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</si>
  <si>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</si>
  <si>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</si>
  <si>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</si>
  <si>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</si>
  <si>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</si>
  <si>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</si>
  <si>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</si>
  <si>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</si>
  <si>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</si>
  <si>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</si>
  <si>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</si>
  <si>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</si>
  <si>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</si>
  <si>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</si>
  <si>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</si>
  <si>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</si>
  <si>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</si>
  <si>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</si>
  <si>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</si>
  <si>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</si>
  <si>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</si>
  <si>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</si>
  <si>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</si>
  <si>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</si>
  <si>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</si>
  <si>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</si>
  <si>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</si>
  <si>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</si>
  <si>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</si>
  <si>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</si>
  <si>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</si>
  <si>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</si>
  <si>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</si>
  <si>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</si>
  <si>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</si>
  <si>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</si>
  <si>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</si>
  <si>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</si>
  <si>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</si>
  <si>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</si>
  <si>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</si>
  <si>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</si>
  <si>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</si>
  <si>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</si>
  <si>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</si>
  <si>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</si>
  <si>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</si>
  <si>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</si>
  <si>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</si>
  <si>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</si>
  <si>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</si>
  <si>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</si>
  <si>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</si>
  <si>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</si>
  <si>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</si>
  <si>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</si>
  <si>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</si>
  <si>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</si>
  <si>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</si>
  <si>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</si>
  <si>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</si>
  <si>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</si>
  <si>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</si>
  <si>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</si>
  <si>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</si>
  <si>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</si>
  <si>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</si>
  <si>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</si>
  <si>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</si>
  <si>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</si>
  <si>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</si>
  <si>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</si>
  <si>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</si>
  <si>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</si>
  <si>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</si>
  <si>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</si>
  <si>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</si>
  <si>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</si>
  <si>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</si>
  <si>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</si>
  <si>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</si>
  <si>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</si>
  <si>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</si>
  <si>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</si>
  <si>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</si>
  <si>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</si>
  <si>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</si>
  <si>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</si>
  <si>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</si>
  <si>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</si>
  <si>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</si>
  <si>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</si>
  <si>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</si>
  <si>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</si>
  <si>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</si>
  <si>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</si>
  <si>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</si>
  <si>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</si>
  <si>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</si>
  <si>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</si>
  <si>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</si>
  <si>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</si>
  <si>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</si>
  <si>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</si>
  <si>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</si>
  <si>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</si>
  <si>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</si>
  <si>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</si>
  <si>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</si>
  <si>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</si>
  <si>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</si>
  <si>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</si>
  <si>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</si>
  <si>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</si>
  <si>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</si>
  <si>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</si>
  <si>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</si>
  <si>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</si>
  <si>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</si>
  <si>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</si>
  <si>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</si>
  <si>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</si>
  <si>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</si>
  <si>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</si>
  <si>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</si>
  <si>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</si>
  <si>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</si>
  <si>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</si>
  <si>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</si>
  <si>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</si>
  <si>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</si>
  <si>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</si>
  <si>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</si>
  <si>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</si>
  <si>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</si>
  <si>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</si>
  <si>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</si>
  <si>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</si>
  <si>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</si>
  <si>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</si>
  <si>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</si>
  <si>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</si>
  <si>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</si>
  <si>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</si>
  <si>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</si>
  <si>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</si>
  <si>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</si>
  <si>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</si>
  <si>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</si>
  <si>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</si>
  <si>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</si>
  <si>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</si>
  <si>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</si>
  <si>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</si>
  <si>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</si>
  <si>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</si>
  <si>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</si>
  <si>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</si>
  <si>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</si>
  <si>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</si>
  <si>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</si>
  <si>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</si>
  <si>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</si>
  <si>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</si>
  <si>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</si>
  <si>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</si>
  <si>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</si>
  <si>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</si>
  <si>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</si>
  <si>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</si>
  <si>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</si>
  <si>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</si>
  <si>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</si>
  <si>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</si>
  <si>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</si>
  <si>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</si>
  <si>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</si>
  <si>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</si>
  <si>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</si>
  <si>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</si>
  <si>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</si>
  <si>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</si>
  <si>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</si>
  <si>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</si>
  <si>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</si>
  <si>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</si>
  <si>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</si>
  <si>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</si>
  <si>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</si>
  <si>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</si>
  <si>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</si>
  <si>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</si>
  <si>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</si>
  <si>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</si>
  <si>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</si>
  <si>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</si>
  <si>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</si>
  <si>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</si>
  <si>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</si>
  <si>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</si>
  <si>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</si>
  <si>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</si>
  <si>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</si>
  <si>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</si>
  <si>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</si>
  <si>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</si>
  <si>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</si>
  <si>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</si>
  <si>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</si>
  <si>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</si>
  <si>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</si>
  <si>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</si>
  <si>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</si>
  <si>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</si>
  <si>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</si>
  <si>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</si>
  <si>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</si>
  <si>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</si>
  <si>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</si>
  <si>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</si>
  <si>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</si>
  <si>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</si>
  <si>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</si>
  <si>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</si>
  <si>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</si>
  <si>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</si>
  <si>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</si>
  <si>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</si>
  <si>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</si>
  <si>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</si>
  <si>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</si>
  <si>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</si>
  <si>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</si>
  <si>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</si>
  <si>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</si>
  <si>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</si>
  <si>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</si>
  <si>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</si>
  <si>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</si>
  <si>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</si>
  <si>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</si>
  <si>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</si>
  <si>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</si>
  <si>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</si>
  <si>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</si>
  <si>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</si>
  <si>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</si>
  <si>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</si>
  <si>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</si>
  <si>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</si>
  <si>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</si>
  <si>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</si>
  <si>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</si>
  <si>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</si>
  <si>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</si>
  <si>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</si>
  <si>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</si>
  <si>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</si>
  <si>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</si>
  <si>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</si>
  <si>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</si>
  <si>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</si>
  <si>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</si>
  <si>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</si>
  <si>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</si>
  <si>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</si>
  <si>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</si>
  <si>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</si>
  <si>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</si>
  <si>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</si>
  <si>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</si>
  <si>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</si>
  <si>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</si>
  <si>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</si>
  <si>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</si>
  <si>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</si>
  <si>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</si>
  <si>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</si>
  <si>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</si>
  <si>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</si>
  <si>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</si>
  <si>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</si>
  <si>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</si>
  <si>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</si>
  <si>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</si>
  <si>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</si>
  <si>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</si>
  <si>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</si>
  <si>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</si>
  <si>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</si>
  <si>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</si>
  <si>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</si>
  <si>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</si>
  <si>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</si>
  <si>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</si>
  <si>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</si>
  <si>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</si>
  <si>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</si>
  <si>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</si>
  <si>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</si>
  <si>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</si>
  <si>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</si>
  <si>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</si>
  <si>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</si>
  <si>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</si>
  <si>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</si>
  <si>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</si>
  <si>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</si>
  <si>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</si>
  <si>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</si>
  <si>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</si>
  <si>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</si>
  <si>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</si>
  <si>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</si>
  <si>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</si>
  <si>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</si>
  <si>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</si>
  <si>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</si>
  <si>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</si>
  <si>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</si>
  <si>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</si>
  <si>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</si>
  <si>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</si>
  <si>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</si>
  <si>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</si>
  <si>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</si>
  <si>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</si>
  <si>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</si>
  <si>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</si>
  <si>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</si>
  <si>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</si>
  <si>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</si>
  <si>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</si>
  <si>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</si>
  <si>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</si>
  <si>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</si>
  <si>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</si>
  <si>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</si>
  <si>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</si>
  <si>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</si>
  <si>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</si>
  <si>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</si>
  <si>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</si>
  <si>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</si>
  <si>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</si>
  <si>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</si>
  <si>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</si>
  <si>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</si>
  <si>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</si>
  <si>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</si>
  <si>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</si>
  <si>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</si>
  <si>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</si>
  <si>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</si>
  <si>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</si>
  <si>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</si>
  <si>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</si>
  <si>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</si>
  <si>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</si>
  <si>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</si>
  <si>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</si>
  <si>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</si>
  <si>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</si>
  <si>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</si>
  <si>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</si>
  <si>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</si>
  <si>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</si>
  <si>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</si>
  <si>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</si>
  <si>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</si>
  <si>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</si>
  <si>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</si>
  <si>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</si>
  <si>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</si>
  <si>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</si>
  <si>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</si>
  <si>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</si>
  <si>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</si>
  <si>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</si>
  <si>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</si>
  <si>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</si>
  <si>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</si>
  <si>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</si>
  <si>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</si>
  <si>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</si>
  <si>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</si>
  <si>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</si>
  <si>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</si>
  <si>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</si>
  <si>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</si>
  <si>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</si>
  <si>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</si>
  <si>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</si>
  <si>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</si>
  <si>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</si>
  <si>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</si>
  <si>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</si>
  <si>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</si>
  <si>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</si>
  <si>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</si>
  <si>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</si>
  <si>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</si>
  <si>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</si>
  <si>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</si>
  <si>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</si>
  <si>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</si>
  <si>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</si>
  <si>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</si>
  <si>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</si>
  <si>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</si>
  <si>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</si>
  <si>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</si>
  <si>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</si>
  <si>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</si>
  <si>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</si>
  <si>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</si>
  <si>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</si>
  <si>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</si>
  <si>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</si>
  <si>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</si>
  <si>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</si>
  <si>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</si>
  <si>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</si>
  <si>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</si>
  <si>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</si>
  <si>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</si>
  <si>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</si>
  <si>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</si>
  <si>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</si>
  <si>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</si>
  <si>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</si>
  <si>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</si>
  <si>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</si>
  <si>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</si>
  <si>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</si>
  <si>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</si>
  <si>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</si>
  <si>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</si>
  <si>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</si>
  <si>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</si>
  <si>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</si>
  <si>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</si>
  <si>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</si>
  <si>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</si>
  <si>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</si>
  <si>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</si>
  <si>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</si>
  <si>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</si>
  <si>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</si>
  <si>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</si>
  <si>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</si>
  <si>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</si>
  <si>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</si>
  <si>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</si>
  <si>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</si>
  <si>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</si>
  <si>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</si>
  <si>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</si>
  <si>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</si>
  <si>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</si>
  <si>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</si>
  <si>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</si>
  <si>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</si>
  <si>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</si>
  <si>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</si>
  <si>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</si>
  <si>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</si>
  <si>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</si>
  <si>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</si>
  <si>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</si>
  <si>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</si>
  <si>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</si>
  <si>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</si>
  <si>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</si>
  <si>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</si>
  <si>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</si>
  <si>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</si>
  <si>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</si>
  <si>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</si>
  <si>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</si>
  <si>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</si>
  <si>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</si>
  <si>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</si>
  <si>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</si>
  <si>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</si>
  <si>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</si>
  <si>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</si>
  <si>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</si>
  <si>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</si>
  <si>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</si>
  <si>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</si>
  <si>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</si>
  <si>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</si>
  <si>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</si>
  <si>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</si>
  <si>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</si>
  <si>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</si>
  <si>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</si>
  <si>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</si>
  <si>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</si>
  <si>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</si>
  <si>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</si>
  <si>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</si>
  <si>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</si>
  <si>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</si>
  <si>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</si>
  <si>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</si>
  <si>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</si>
  <si>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</si>
  <si>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</si>
  <si>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</si>
  <si>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</si>
  <si>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</si>
  <si>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</si>
  <si>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</si>
  <si>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</si>
  <si>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</si>
  <si>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</si>
  <si>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</si>
  <si>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</si>
  <si>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</si>
  <si>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</si>
  <si>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</si>
  <si>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</si>
  <si>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</si>
  <si>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</si>
  <si>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</si>
  <si>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</si>
  <si>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</si>
  <si>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</si>
  <si>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</si>
  <si>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</si>
  <si>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</si>
  <si>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</si>
  <si>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</si>
  <si>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</si>
  <si>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</si>
  <si>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</si>
  <si>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</si>
  <si>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</si>
  <si>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</si>
  <si>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</si>
  <si>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</si>
  <si>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</si>
  <si>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</si>
  <si>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</si>
  <si>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</si>
  <si>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</si>
  <si>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</si>
  <si>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</si>
  <si>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</si>
  <si>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</si>
  <si>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</si>
  <si>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</si>
  <si>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</si>
  <si>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</si>
  <si>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</si>
  <si>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</si>
  <si>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</si>
  <si>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</si>
  <si>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</si>
  <si>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</si>
  <si>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</si>
  <si>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</si>
  <si>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</si>
  <si>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</si>
  <si>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</si>
  <si>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</si>
  <si>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</si>
  <si>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</si>
  <si>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</si>
  <si>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</si>
  <si>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</si>
  <si>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</si>
  <si>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</si>
  <si>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</si>
  <si>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</si>
  <si>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</si>
  <si>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</si>
  <si>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</si>
  <si>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</si>
  <si>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</si>
  <si>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</si>
  <si>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</si>
  <si>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</si>
  <si>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</si>
  <si>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</si>
  <si>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</si>
  <si>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</si>
  <si>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</si>
  <si>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</si>
  <si>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</si>
  <si>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</si>
  <si>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</si>
  <si>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</si>
  <si>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</si>
  <si>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</si>
  <si>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</si>
  <si>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</si>
  <si>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</si>
  <si>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</si>
  <si>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</si>
  <si>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</si>
  <si>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</si>
  <si>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</si>
  <si>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</si>
  <si>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</si>
  <si>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</si>
  <si>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</si>
  <si>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</si>
  <si>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</si>
  <si>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</si>
  <si>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</si>
  <si>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</si>
  <si>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</si>
  <si>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</si>
  <si>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</si>
  <si>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</si>
  <si>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</si>
  <si>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</si>
  <si>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</si>
  <si>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</si>
  <si>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</si>
  <si>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</si>
  <si>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</si>
  <si>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</si>
  <si>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</si>
  <si>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</si>
  <si>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</si>
  <si>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</si>
  <si>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</si>
  <si>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</si>
  <si>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</si>
  <si>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</si>
  <si>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</si>
  <si>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</si>
  <si>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</si>
  <si>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</si>
  <si>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</si>
  <si>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</si>
  <si>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</si>
  <si>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</si>
  <si>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</si>
  <si>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</si>
  <si>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</si>
  <si>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</si>
  <si>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</si>
  <si>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</si>
  <si>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</si>
  <si>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</si>
  <si>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</si>
  <si>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</si>
  <si>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</si>
  <si>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</si>
  <si>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</si>
  <si>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</si>
  <si>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</si>
  <si>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</si>
  <si>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</si>
  <si>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</si>
  <si>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</si>
  <si>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</si>
  <si>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</si>
  <si>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</si>
  <si>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</si>
  <si>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</si>
  <si>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</si>
  <si>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</si>
  <si>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</si>
  <si>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</si>
  <si>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</si>
  <si>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</si>
  <si>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</si>
  <si>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</si>
  <si>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</si>
  <si>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</si>
  <si>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</si>
  <si>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</si>
  <si>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</si>
  <si>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</si>
  <si>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</si>
  <si>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</si>
  <si>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</si>
  <si>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</si>
  <si>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</si>
  <si>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</si>
  <si>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</si>
  <si>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</si>
  <si>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</si>
  <si>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</si>
  <si>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</si>
  <si>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</si>
  <si>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</si>
  <si>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</si>
  <si>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</si>
  <si>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</si>
  <si>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</si>
  <si>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</si>
  <si>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</si>
  <si>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</si>
  <si>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</si>
  <si>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</si>
  <si>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</si>
  <si>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</si>
  <si>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</si>
  <si>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</si>
  <si>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</si>
  <si>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</si>
  <si>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</si>
  <si>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</si>
  <si>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</si>
  <si>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</si>
  <si>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</si>
  <si>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</si>
  <si>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</si>
  <si>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</si>
  <si>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</si>
  <si>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</si>
  <si>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</si>
  <si>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</si>
  <si>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</si>
  <si>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</si>
  <si>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</si>
  <si>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</si>
  <si>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</si>
  <si>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</si>
  <si>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</si>
  <si>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</si>
  <si>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</si>
  <si>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</si>
  <si>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</si>
  <si>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</si>
  <si>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</si>
  <si>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</si>
  <si>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</si>
  <si>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</si>
  <si>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</si>
  <si>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</si>
  <si>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</si>
  <si>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</si>
  <si>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</si>
  <si>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</si>
  <si>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</si>
  <si>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</si>
  <si>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</si>
  <si>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</si>
  <si>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</si>
  <si>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</si>
  <si>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</si>
  <si>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</si>
  <si>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</si>
  <si>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</si>
  <si>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</si>
  <si>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</si>
  <si>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</si>
  <si>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</si>
  <si>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</si>
  <si>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</si>
  <si>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</si>
  <si>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</si>
  <si>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</si>
  <si>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</si>
  <si>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</si>
  <si>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</si>
  <si>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</si>
  <si>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</si>
  <si>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</si>
  <si>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</si>
  <si>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</si>
  <si>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</si>
  <si>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</si>
  <si>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</si>
  <si>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</si>
  <si>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</si>
  <si>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</si>
  <si>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</si>
  <si>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</si>
  <si>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</si>
  <si>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</si>
  <si>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</si>
  <si>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</si>
  <si>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</si>
  <si>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</si>
  <si>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</si>
  <si>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</si>
  <si>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</si>
  <si>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</si>
  <si>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</si>
  <si>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</si>
  <si>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</si>
  <si>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</si>
  <si>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</si>
  <si>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</si>
  <si>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</si>
  <si>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</si>
  <si>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</si>
  <si>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</si>
  <si>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</si>
  <si>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</si>
  <si>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</si>
  <si>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</si>
  <si>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</si>
  <si>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</si>
  <si>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</si>
  <si>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</si>
  <si>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</si>
  <si>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</si>
  <si>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</si>
  <si>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</si>
  <si>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</si>
  <si>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</si>
  <si>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</si>
  <si>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</si>
  <si>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</si>
  <si>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</si>
  <si>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</si>
  <si>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</si>
  <si>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</si>
  <si>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</si>
  <si>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</si>
  <si>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</si>
  <si>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</si>
  <si>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</si>
  <si>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</si>
  <si>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</si>
  <si>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</si>
  <si>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</si>
  <si>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</si>
  <si>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</si>
  <si>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</si>
  <si>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</si>
  <si>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</si>
  <si>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</si>
  <si>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</si>
  <si>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</si>
  <si>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</si>
  <si>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</si>
  <si>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</si>
  <si>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</si>
  <si>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</si>
  <si>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</si>
  <si>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</si>
  <si>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</si>
  <si>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</si>
  <si>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</si>
  <si>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</si>
  <si>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</si>
  <si>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</si>
  <si>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</si>
  <si>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</si>
  <si>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</si>
  <si>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</si>
  <si>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</si>
  <si>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</si>
  <si>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</si>
  <si>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</si>
  <si>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</si>
  <si>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</si>
  <si>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</si>
  <si>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</si>
  <si>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</si>
  <si>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</si>
  <si>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</si>
  <si>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</si>
  <si>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</si>
  <si>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</si>
  <si>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</si>
  <si>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</si>
  <si>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</si>
  <si>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</si>
  <si>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</si>
  <si>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</si>
  <si>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</si>
  <si>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</si>
  <si>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</si>
  <si>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</si>
  <si>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</si>
  <si>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</si>
  <si>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</si>
  <si>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</si>
  <si>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</si>
  <si>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</si>
  <si>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</si>
  <si>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</si>
  <si>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</si>
  <si>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</si>
  <si>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</si>
  <si>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</si>
  <si>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</si>
  <si>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</si>
  <si>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</si>
  <si>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</si>
  <si>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</si>
  <si>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</si>
  <si>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</si>
  <si>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</si>
  <si>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</si>
  <si>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</si>
  <si>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</si>
  <si>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</si>
  <si>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</si>
  <si>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</si>
  <si>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</si>
  <si>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</si>
  <si>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</si>
  <si>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</si>
  <si>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</si>
  <si>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</si>
  <si>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</si>
  <si>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</si>
  <si>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</si>
  <si>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</si>
  <si>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</si>
  <si>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</si>
  <si>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</si>
  <si>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</si>
  <si>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</si>
  <si>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</si>
  <si>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</si>
  <si>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</si>
  <si>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</si>
  <si>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</si>
  <si>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</si>
  <si>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</si>
  <si>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</si>
  <si>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</si>
  <si>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</si>
  <si>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</si>
  <si>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</si>
  <si>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</si>
  <si>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</si>
  <si>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</si>
  <si>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</si>
  <si>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</si>
  <si>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</si>
  <si>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</si>
  <si>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</si>
  <si>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</si>
  <si>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</si>
  <si>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</si>
  <si>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</si>
  <si>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</si>
  <si>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</si>
  <si>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</si>
  <si>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</si>
  <si>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</si>
  <si>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</si>
  <si>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</si>
  <si>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</si>
  <si>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</si>
  <si>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</si>
  <si>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</si>
  <si>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</si>
  <si>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</si>
  <si>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</si>
  <si>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</si>
  <si>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</si>
  <si>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</si>
  <si>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</si>
  <si>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</si>
  <si>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</si>
  <si>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</si>
  <si>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</si>
  <si>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</si>
  <si>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</si>
  <si>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</si>
  <si>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</si>
  <si>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</si>
  <si>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</si>
  <si>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</si>
  <si>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</si>
  <si>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</si>
  <si>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</si>
  <si>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</si>
  <si>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</si>
  <si>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</si>
  <si>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</si>
  <si>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</si>
  <si>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</si>
  <si>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</si>
  <si>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</si>
  <si>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</si>
  <si>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</si>
  <si>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</si>
  <si>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</si>
  <si>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</si>
  <si>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</si>
  <si>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</si>
  <si>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</si>
  <si>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</si>
  <si>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</si>
  <si>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</si>
  <si>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</si>
  <si>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</si>
  <si>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</si>
  <si>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</si>
  <si>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</si>
  <si>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</si>
  <si>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</si>
  <si>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</si>
  <si>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</si>
  <si>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</si>
  <si>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</si>
  <si>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</si>
  <si>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</si>
  <si>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</si>
  <si>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</si>
  <si>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</si>
  <si>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</si>
  <si>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</si>
  <si>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</si>
  <si>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</si>
  <si>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</si>
  <si>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</si>
  <si>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</si>
  <si>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</si>
  <si>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</si>
  <si>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</si>
  <si>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</si>
  <si>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</si>
  <si>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</si>
  <si>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</si>
  <si>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</si>
  <si>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</si>
  <si>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</si>
  <si>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</si>
  <si>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</si>
  <si>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</si>
  <si>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</si>
  <si>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</si>
  <si>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</si>
  <si>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</si>
  <si>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</si>
  <si>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</si>
  <si>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</si>
  <si>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</si>
  <si>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</si>
  <si>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</si>
  <si>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</si>
  <si>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</si>
  <si>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</si>
  <si>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</si>
  <si>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</si>
  <si>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</si>
  <si>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</si>
  <si>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</si>
  <si>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</si>
  <si>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</si>
  <si>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</si>
  <si>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</si>
  <si>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</si>
  <si>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</si>
  <si>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</si>
  <si>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</si>
  <si>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</si>
  <si>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</si>
  <si>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</si>
  <si>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</si>
  <si>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</si>
  <si>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</si>
  <si>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</si>
  <si>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</si>
  <si>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</si>
  <si>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</si>
  <si>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</si>
  <si>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</si>
  <si>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</si>
  <si>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</si>
  <si>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</si>
  <si>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</si>
  <si>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</si>
  <si>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</si>
  <si>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</si>
  <si>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</si>
  <si>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</si>
  <si>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</si>
  <si>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</si>
  <si>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</si>
  <si>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</si>
  <si>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</si>
  <si>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</si>
  <si>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</si>
  <si>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</si>
  <si>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</si>
  <si>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</si>
  <si>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</si>
  <si>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</si>
  <si>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</si>
  <si>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</si>
  <si>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</si>
  <si>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</si>
  <si>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</si>
  <si>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</si>
  <si>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</si>
  <si>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</si>
  <si>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</si>
  <si>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</si>
  <si>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</si>
  <si>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</si>
  <si>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</si>
  <si>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</si>
  <si>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</si>
  <si>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</si>
  <si>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</si>
  <si>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</si>
  <si>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</si>
  <si>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</si>
  <si>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</si>
  <si>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</si>
  <si>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</si>
  <si>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</si>
  <si>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</si>
  <si>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</si>
  <si>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</si>
  <si>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</si>
  <si>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</si>
  <si>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</si>
  <si>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</si>
  <si>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</si>
  <si>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</si>
  <si>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</si>
  <si>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</si>
  <si>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</si>
  <si>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</si>
  <si>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</si>
  <si>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</si>
  <si>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</si>
  <si>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</si>
  <si>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</si>
  <si>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</si>
  <si>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</si>
  <si>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</si>
  <si>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</si>
  <si>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</si>
  <si>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</si>
  <si>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</si>
  <si>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</si>
  <si>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</si>
  <si>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</si>
  <si>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</si>
  <si>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</si>
  <si>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</si>
  <si>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</si>
  <si>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</si>
  <si>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</si>
  <si>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</si>
  <si>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</si>
  <si>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</si>
  <si>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</si>
  <si>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</si>
  <si>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</si>
  <si>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</si>
  <si>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</si>
  <si>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</si>
  <si>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</si>
  <si>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</si>
  <si>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</si>
  <si>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</si>
  <si>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</si>
  <si>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</si>
  <si>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</si>
  <si>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</si>
  <si>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</si>
  <si>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</si>
  <si>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</si>
  <si>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</si>
  <si>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</si>
  <si>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</si>
  <si>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</si>
  <si>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</si>
  <si>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</si>
  <si>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</si>
  <si>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</si>
  <si>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</si>
  <si>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</si>
  <si>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</si>
  <si>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</si>
  <si>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</si>
  <si>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</si>
  <si>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</si>
  <si>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</si>
  <si>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</si>
  <si>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</si>
  <si>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</si>
  <si>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</si>
  <si>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</si>
  <si>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</si>
  <si>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</si>
  <si>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</si>
  <si>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</si>
  <si>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</si>
  <si>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</si>
  <si>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</si>
  <si>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</si>
  <si>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</si>
  <si>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</si>
  <si>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</si>
  <si>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</si>
  <si>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</si>
  <si>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</si>
  <si>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</si>
  <si>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</si>
  <si>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</si>
  <si>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</si>
  <si>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</si>
  <si>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</si>
  <si>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</si>
  <si>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</si>
  <si>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</si>
  <si>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</si>
  <si>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</si>
  <si>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</si>
  <si>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</si>
  <si>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</si>
  <si>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</si>
  <si>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</si>
  <si>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</si>
  <si>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</si>
  <si>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</si>
  <si>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</si>
  <si>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</si>
  <si>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</si>
  <si>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</si>
  <si>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</si>
  <si>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</si>
  <si>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</si>
  <si>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</si>
  <si>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</si>
  <si>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</si>
  <si>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</si>
  <si>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</si>
  <si>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</si>
  <si>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</si>
  <si>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</si>
  <si>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</si>
  <si>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</si>
  <si>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</si>
  <si>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</si>
  <si>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</si>
  <si>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</si>
  <si>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</si>
  <si>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</si>
  <si>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</si>
  <si>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</si>
  <si>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</si>
  <si>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</si>
  <si>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</si>
  <si>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</si>
  <si>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</si>
  <si>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</si>
  <si>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</si>
  <si>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</si>
  <si>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</si>
  <si>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</si>
  <si>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</si>
  <si>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</si>
  <si>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</si>
  <si>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</si>
  <si>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</si>
  <si>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</si>
  <si>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</si>
  <si>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</si>
  <si>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</si>
  <si>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</si>
  <si>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</si>
  <si>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</si>
  <si>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</si>
  <si>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</si>
  <si>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</si>
  <si>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</si>
  <si>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</si>
  <si>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</si>
  <si>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</si>
  <si>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</si>
  <si>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</si>
  <si>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</si>
  <si>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</si>
  <si>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</si>
  <si>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</si>
  <si>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</si>
  <si>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</si>
  <si>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</si>
  <si>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</si>
  <si>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</si>
  <si>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</si>
  <si>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</si>
  <si>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</si>
  <si>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</si>
  <si>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</si>
  <si>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</si>
  <si>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</si>
  <si>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</si>
  <si>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</si>
  <si>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</si>
  <si>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</si>
  <si>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</si>
  <si>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</si>
  <si>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</si>
  <si>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</si>
  <si>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</si>
  <si>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</si>
  <si>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</si>
  <si>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</si>
  <si>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</si>
  <si>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</si>
  <si>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</si>
  <si>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</si>
  <si>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</si>
  <si>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</si>
  <si>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</si>
  <si>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</si>
  <si>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</si>
  <si>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</si>
  <si>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</si>
  <si>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</si>
  <si>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</si>
  <si>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</si>
  <si>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</si>
  <si>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</si>
  <si>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</si>
  <si>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</si>
  <si>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</si>
  <si>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</si>
  <si>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</si>
  <si>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</si>
  <si>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</si>
  <si>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</si>
  <si>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</si>
  <si>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</si>
  <si>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</si>
  <si>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</si>
  <si>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</si>
  <si>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</si>
  <si>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</si>
  <si>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</si>
  <si>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</si>
  <si>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</si>
  <si>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</si>
  <si>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</si>
  <si>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</si>
  <si>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</si>
  <si>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</si>
  <si>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</si>
  <si>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</si>
  <si>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</si>
  <si>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</si>
  <si>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</si>
  <si>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</si>
  <si>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</si>
  <si>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</si>
  <si>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</si>
  <si>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</si>
  <si>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</si>
  <si>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</si>
  <si>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</si>
  <si>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</si>
  <si>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</si>
  <si>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</si>
  <si>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</si>
  <si>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</si>
  <si>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</si>
  <si>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</si>
  <si>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</si>
  <si>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</si>
  <si>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</si>
  <si>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</si>
  <si>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</si>
  <si>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</si>
  <si>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</si>
  <si>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</si>
  <si>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</si>
  <si>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</si>
  <si>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</si>
  <si>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</si>
  <si>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</si>
  <si>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</si>
  <si>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</si>
  <si>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</si>
  <si>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</si>
  <si>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</si>
  <si>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</si>
  <si>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</si>
  <si>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</si>
  <si>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</si>
  <si>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</si>
  <si>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</si>
  <si>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</si>
  <si>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</si>
  <si>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</si>
  <si>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</si>
  <si>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</si>
  <si>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</si>
  <si>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</si>
  <si>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</si>
  <si>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</si>
  <si>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</si>
  <si>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</si>
  <si>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</si>
  <si>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</si>
  <si>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</si>
  <si>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</si>
  <si>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</si>
  <si>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</si>
  <si>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</si>
  <si>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</si>
  <si>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</si>
  <si>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</si>
  <si>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</si>
  <si>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</si>
  <si>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</si>
  <si>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</si>
  <si>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</si>
  <si>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</si>
  <si>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</si>
  <si>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</si>
  <si>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</si>
  <si>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</si>
  <si>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</si>
  <si>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</si>
  <si>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</si>
  <si>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</si>
  <si>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</si>
  <si>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</si>
  <si>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</si>
  <si>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</si>
  <si>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</si>
  <si>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</si>
  <si>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</si>
  <si>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</si>
  <si>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</si>
  <si>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</si>
  <si>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</si>
  <si>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</si>
  <si>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</si>
  <si>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</si>
  <si>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</si>
  <si>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</si>
  <si>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</si>
  <si>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</si>
  <si>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</si>
  <si>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</si>
  <si>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</si>
  <si>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</si>
  <si>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</si>
  <si>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</si>
  <si>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</si>
  <si>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</si>
  <si>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</si>
  <si>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</si>
  <si>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</si>
  <si>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</si>
  <si>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</si>
  <si>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</si>
  <si>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</si>
  <si>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</si>
  <si>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</si>
  <si>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</si>
  <si>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</si>
  <si>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</si>
  <si>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</si>
  <si>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</si>
  <si>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</si>
  <si>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</si>
  <si>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</si>
  <si>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</si>
  <si>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</si>
  <si>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</si>
  <si>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</si>
  <si>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</si>
  <si>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</si>
  <si>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</si>
  <si>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</si>
  <si>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</si>
  <si>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</si>
  <si>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</si>
  <si>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</si>
  <si>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</si>
  <si>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</si>
  <si>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</si>
  <si>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</si>
  <si>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</si>
  <si>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</si>
  <si>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</si>
  <si>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</si>
  <si>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</si>
  <si>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</si>
  <si>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</si>
  <si>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</si>
  <si>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</si>
  <si>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</si>
  <si>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</si>
  <si>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</si>
  <si>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</si>
  <si>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</si>
  <si>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</si>
  <si>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</si>
  <si>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</si>
  <si>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</si>
  <si>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</si>
  <si>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</si>
  <si>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</si>
  <si>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</si>
  <si>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</si>
  <si>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</si>
  <si>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</si>
  <si>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</si>
  <si>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</si>
  <si>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</si>
  <si>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</si>
  <si>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</si>
  <si>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</si>
  <si>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</si>
  <si>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</si>
  <si>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</si>
  <si>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</si>
  <si>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</si>
  <si>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</si>
  <si>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</si>
  <si>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</si>
  <si>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</si>
  <si>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</si>
  <si>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</si>
  <si>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</si>
  <si>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</si>
  <si>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</si>
  <si>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</si>
  <si>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</si>
  <si>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</si>
  <si>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</si>
  <si>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</si>
  <si>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</si>
  <si>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</si>
  <si>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</si>
  <si>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</si>
  <si>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</si>
  <si>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</si>
  <si>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</si>
  <si>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</si>
  <si>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</si>
  <si>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</si>
  <si>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</si>
  <si>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</si>
  <si>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</si>
  <si>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</si>
  <si>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</si>
  <si>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</si>
  <si>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</si>
  <si>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</si>
  <si>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</si>
  <si>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</si>
  <si>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</si>
  <si>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</si>
  <si>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</si>
  <si>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</si>
  <si>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</si>
  <si>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</si>
  <si>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</si>
  <si>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</si>
  <si>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</si>
  <si>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</si>
  <si>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</si>
  <si>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</si>
  <si>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</si>
  <si>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</si>
  <si>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</si>
  <si>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</si>
  <si>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</si>
  <si>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</si>
  <si>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</si>
  <si>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</si>
  <si>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</si>
  <si>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</si>
  <si>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</si>
  <si>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</si>
  <si>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</si>
  <si>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</si>
  <si>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</si>
  <si>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</si>
  <si>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</si>
  <si>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</si>
  <si>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</si>
  <si>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</si>
  <si>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</si>
  <si>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</si>
  <si>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</si>
  <si>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</si>
  <si>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</si>
  <si>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</si>
  <si>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</si>
  <si>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</si>
  <si>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</si>
  <si>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</si>
  <si>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</si>
  <si>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</si>
  <si>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</si>
  <si>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</si>
  <si>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</si>
  <si>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</si>
  <si>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</si>
  <si>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</si>
  <si>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</si>
  <si>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</si>
  <si>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</si>
  <si>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</si>
  <si>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</si>
  <si>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</si>
  <si>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</si>
  <si>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</si>
  <si>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</si>
  <si>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</si>
  <si>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</si>
  <si>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</si>
  <si>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</si>
  <si>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</si>
  <si>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</si>
  <si>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</si>
  <si>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</si>
  <si>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</si>
  <si>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</si>
  <si>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</si>
  <si>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</si>
  <si>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</si>
  <si>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</si>
  <si>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</si>
  <si>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</si>
  <si>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</si>
  <si>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</si>
  <si>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</si>
  <si>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</si>
  <si>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</si>
  <si>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</si>
  <si>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</si>
  <si>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</si>
  <si>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</si>
  <si>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</si>
  <si>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</si>
  <si>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</si>
  <si>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</si>
  <si>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</si>
  <si>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</si>
  <si>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</si>
  <si>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</si>
  <si>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</si>
  <si>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</si>
  <si>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</si>
  <si>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</si>
  <si>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</si>
  <si>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</si>
  <si>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</si>
  <si>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</si>
  <si>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</si>
  <si>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</si>
  <si>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</si>
  <si>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</si>
  <si>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</si>
  <si>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</si>
  <si>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</si>
  <si>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</si>
  <si>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</si>
  <si>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</si>
  <si>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</si>
  <si>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</si>
  <si>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</si>
  <si>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</si>
  <si>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</si>
  <si>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</si>
  <si>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</si>
  <si>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</si>
  <si>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</si>
  <si>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</si>
  <si>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</si>
  <si>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</si>
  <si>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</si>
  <si>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</si>
  <si>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</si>
  <si>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</si>
  <si>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</si>
  <si>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</si>
  <si>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</si>
  <si>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</si>
  <si>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</si>
  <si>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</si>
  <si>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</si>
  <si>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</si>
  <si>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</si>
  <si>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</si>
  <si>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</si>
  <si>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</si>
  <si>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</si>
  <si>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</si>
  <si>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</si>
  <si>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</si>
  <si>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</si>
  <si>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</si>
  <si>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</si>
  <si>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</si>
  <si>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</si>
  <si>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</si>
  <si>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</si>
  <si>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</si>
  <si>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</si>
  <si>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</si>
  <si>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</si>
  <si>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</si>
  <si>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</si>
  <si>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</si>
  <si>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</si>
  <si>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</si>
  <si>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</si>
  <si>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</si>
  <si>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</si>
  <si>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</si>
  <si>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</si>
  <si>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</si>
  <si>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</si>
  <si>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</si>
  <si>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</si>
  <si>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</si>
  <si>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</si>
  <si>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</si>
  <si>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</si>
  <si>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</si>
  <si>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</si>
  <si>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</si>
  <si>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</si>
  <si>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</si>
  <si>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</si>
  <si>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</si>
  <si>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</si>
  <si>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</si>
  <si>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</si>
  <si>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</si>
  <si>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</si>
  <si>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</si>
  <si>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</si>
  <si>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</si>
  <si>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</si>
  <si>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</si>
  <si>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</si>
  <si>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</si>
  <si>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</si>
  <si>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</si>
  <si>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</si>
  <si>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</si>
  <si>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</si>
  <si>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</si>
  <si>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</si>
  <si>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</si>
  <si>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</si>
  <si>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</si>
  <si>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</si>
  <si>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</si>
  <si>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</si>
  <si>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</si>
  <si>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</si>
  <si>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</si>
  <si>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</si>
  <si>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</si>
  <si>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</si>
  <si>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</si>
  <si>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</si>
  <si>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</si>
  <si>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</si>
  <si>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</si>
  <si>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</si>
  <si>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</si>
  <si>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</si>
  <si>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</si>
  <si>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</si>
  <si>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</si>
  <si>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</si>
  <si>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</si>
  <si>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</si>
  <si>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</si>
  <si>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</si>
  <si>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</si>
  <si>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</si>
  <si>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</si>
  <si>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</si>
  <si>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</si>
  <si>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</si>
  <si>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</si>
  <si>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</si>
  <si>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</si>
  <si>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</si>
  <si>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</si>
  <si>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</si>
  <si>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</si>
  <si>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</si>
  <si>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</si>
  <si>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</si>
  <si>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</si>
  <si>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</si>
  <si>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</si>
  <si>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</si>
  <si>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</si>
  <si>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</si>
  <si>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</si>
  <si>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</si>
  <si>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</si>
  <si>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</si>
  <si>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</si>
  <si>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</si>
  <si>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</si>
  <si>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</si>
  <si>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</si>
  <si>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</si>
  <si>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</si>
  <si>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</si>
  <si>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</si>
  <si>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</si>
  <si>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</si>
  <si>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</si>
  <si>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</si>
  <si>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</si>
  <si>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</si>
  <si>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</si>
  <si>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</si>
  <si>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</si>
  <si>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</si>
  <si>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</si>
  <si>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</si>
  <si>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</si>
  <si>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</si>
  <si>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</si>
  <si>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</si>
  <si>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</si>
  <si>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</si>
  <si>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</si>
  <si>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</si>
  <si>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</si>
  <si>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</si>
  <si>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</si>
  <si>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</si>
  <si>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</si>
  <si>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</si>
  <si>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</si>
  <si>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</si>
  <si>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</si>
  <si>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</si>
  <si>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</si>
  <si>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</si>
  <si>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</si>
  <si>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</si>
  <si>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</si>
  <si>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</si>
  <si>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</si>
  <si>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</si>
  <si>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</si>
  <si>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</si>
  <si>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</si>
  <si>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</si>
  <si>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</si>
  <si>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</si>
  <si>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</si>
  <si>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</si>
  <si>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</si>
  <si>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</si>
  <si>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</si>
  <si>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</si>
  <si>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</si>
  <si>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</si>
  <si>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</si>
  <si>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</si>
  <si>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</si>
  <si>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</si>
  <si>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</si>
  <si>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</si>
  <si>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</si>
  <si>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</si>
  <si>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</si>
  <si>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</si>
  <si>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</si>
  <si>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</si>
  <si>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</si>
  <si>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</si>
  <si>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</si>
  <si>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</si>
  <si>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</si>
  <si>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</si>
  <si>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</si>
  <si>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</si>
  <si>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</si>
  <si>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</si>
  <si>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</si>
  <si>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</si>
  <si>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</si>
  <si>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</si>
  <si>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</si>
  <si>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</si>
  <si>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</si>
  <si>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</si>
  <si>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</si>
  <si>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</si>
  <si>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</si>
  <si>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</si>
  <si>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</si>
  <si>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</si>
  <si>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</si>
  <si>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</si>
  <si>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</si>
  <si>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</si>
  <si>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</si>
  <si>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</si>
  <si>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</si>
  <si>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</si>
  <si>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</si>
  <si>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</si>
  <si>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</si>
  <si>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</si>
  <si>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</si>
  <si>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</si>
  <si>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</si>
  <si>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</si>
  <si>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</si>
  <si>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</si>
  <si>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</si>
  <si>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</si>
  <si>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</si>
  <si>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</si>
  <si>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</si>
  <si>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</si>
  <si>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</si>
  <si>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</si>
  <si>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</si>
  <si>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</si>
  <si>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</si>
  <si>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</si>
  <si>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</si>
  <si>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</si>
  <si>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</si>
  <si>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</si>
  <si>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</si>
  <si>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</si>
  <si>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</si>
  <si>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</si>
  <si>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</si>
  <si>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</si>
  <si>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</si>
  <si>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</si>
  <si>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</si>
  <si>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</si>
  <si>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</si>
  <si>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</si>
  <si>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</si>
  <si>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</si>
  <si>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</si>
  <si>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</si>
  <si>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</si>
  <si>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</si>
  <si>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</si>
  <si>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</si>
  <si>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</si>
  <si>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</si>
  <si>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</si>
  <si>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</si>
  <si>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</si>
  <si>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</si>
  <si>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</si>
  <si>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</si>
  <si>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</si>
  <si>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</si>
  <si>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</si>
  <si>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</si>
  <si>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</si>
  <si>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</si>
  <si>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</si>
  <si>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</si>
  <si>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</si>
  <si>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</si>
  <si>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</si>
  <si>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</si>
  <si>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</si>
  <si>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</si>
  <si>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</si>
  <si>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</si>
  <si>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</si>
  <si>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</si>
  <si>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</si>
  <si>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</si>
  <si>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</si>
  <si>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</si>
  <si>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</si>
  <si>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</si>
  <si>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</si>
  <si>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</si>
  <si>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</si>
  <si>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</si>
  <si>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</si>
  <si>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</si>
  <si>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</si>
  <si>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</si>
  <si>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</si>
  <si>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</si>
  <si>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</si>
  <si>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</si>
  <si>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</si>
  <si>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</si>
  <si>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</si>
  <si>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</si>
  <si>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</si>
  <si>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</si>
  <si>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</si>
  <si>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</si>
  <si>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</si>
  <si>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</si>
  <si>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</si>
  <si>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</si>
  <si>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</si>
  <si>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</si>
  <si>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</si>
  <si>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</si>
  <si>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</si>
  <si>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</si>
  <si>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</si>
  <si>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</si>
  <si>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</si>
  <si>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</si>
  <si>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</si>
  <si>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</si>
  <si>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</si>
  <si>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</si>
  <si>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</si>
  <si>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</si>
  <si>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</si>
  <si>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</si>
  <si>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</si>
  <si>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</si>
  <si>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</si>
  <si>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</si>
  <si>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</si>
  <si>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</si>
  <si>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</si>
  <si>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</si>
  <si>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</si>
  <si>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</si>
  <si>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</si>
  <si>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</si>
  <si>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</si>
  <si>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</si>
  <si>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</si>
  <si>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</si>
  <si>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</si>
  <si>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</si>
  <si>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</si>
  <si>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</si>
  <si>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</si>
  <si>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</si>
  <si>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</si>
  <si>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</si>
  <si>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</si>
  <si>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</si>
  <si>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</si>
  <si>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</si>
  <si>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</si>
  <si>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</si>
  <si>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</si>
  <si>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</si>
  <si>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</si>
  <si>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</si>
  <si>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</si>
  <si>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</si>
  <si>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</si>
  <si>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</si>
  <si>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</si>
  <si>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</si>
  <si>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</si>
  <si>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</si>
  <si>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</si>
  <si>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</si>
  <si>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</si>
  <si>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</si>
  <si>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</si>
  <si>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</si>
  <si>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</si>
  <si>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</si>
  <si>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</si>
  <si>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</si>
  <si>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</si>
  <si>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</si>
  <si>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</si>
  <si>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</si>
  <si>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</si>
  <si>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</si>
  <si>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</si>
  <si>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</si>
  <si>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</si>
  <si>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</si>
  <si>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</si>
  <si>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</si>
  <si>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</si>
  <si>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</si>
  <si>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</si>
  <si>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</si>
  <si>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</si>
  <si>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</si>
  <si>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</si>
  <si>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</si>
  <si>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</si>
  <si>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</si>
  <si>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</si>
  <si>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</si>
  <si>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</si>
  <si>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</si>
  <si>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</si>
  <si>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</si>
  <si>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</si>
  <si>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</si>
  <si>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</si>
  <si>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</si>
  <si>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</si>
  <si>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</si>
  <si>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</si>
  <si>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</si>
  <si>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</si>
  <si>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</si>
  <si>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</si>
  <si>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</si>
  <si>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</si>
  <si>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</si>
  <si>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</si>
  <si>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</si>
  <si>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</si>
  <si>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</si>
  <si>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</si>
  <si>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</si>
  <si>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</si>
  <si>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</si>
  <si>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</si>
  <si>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</si>
  <si>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</si>
  <si>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</si>
  <si>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</si>
  <si>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</si>
  <si>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</si>
  <si>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</si>
  <si>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</si>
  <si>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</si>
  <si>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</si>
  <si>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</si>
  <si>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</si>
  <si>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</si>
  <si>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</si>
  <si>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</si>
  <si>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</si>
  <si>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</si>
  <si>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</si>
  <si>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</si>
  <si>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</si>
  <si>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</si>
  <si>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</si>
  <si>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</si>
  <si>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</si>
  <si>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</si>
  <si>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</si>
  <si>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</si>
  <si>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</si>
  <si>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</si>
  <si>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</si>
  <si>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</si>
  <si>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</si>
  <si>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</si>
  <si>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</si>
  <si>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</si>
  <si>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</si>
  <si>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</si>
  <si>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</si>
  <si>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</si>
  <si>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</si>
  <si>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</si>
  <si>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</si>
  <si>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</si>
  <si>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</si>
  <si>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</si>
  <si>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</si>
  <si>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</si>
  <si>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</si>
  <si>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</si>
  <si>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</si>
  <si>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</si>
  <si>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</si>
  <si>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</si>
  <si>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</si>
  <si>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</si>
  <si>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</si>
  <si>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</si>
  <si>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</si>
  <si>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</si>
  <si>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</si>
  <si>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</si>
  <si>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</si>
  <si>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</si>
  <si>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</si>
  <si>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</si>
  <si>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</si>
  <si>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</si>
  <si>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</si>
  <si>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</si>
  <si>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</si>
  <si>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</si>
  <si>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</si>
  <si>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</si>
  <si>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</si>
  <si>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</si>
  <si>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</si>
  <si>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</si>
  <si>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</si>
  <si>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</si>
  <si>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</si>
  <si>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</si>
  <si>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</si>
  <si>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</si>
  <si>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</si>
  <si>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</si>
  <si>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</si>
  <si>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</si>
  <si>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</si>
  <si>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</si>
  <si>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</si>
  <si>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</si>
  <si>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</si>
  <si>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</si>
  <si>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</si>
  <si>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</si>
  <si>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</si>
  <si>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</si>
  <si>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</si>
  <si>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</si>
  <si>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</si>
  <si>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</si>
  <si>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</si>
  <si>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</si>
  <si>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</si>
  <si>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</si>
  <si>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</si>
  <si>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</si>
  <si>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</si>
  <si>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</si>
  <si>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</si>
  <si>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</si>
  <si>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</si>
  <si>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</si>
  <si>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</si>
  <si>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</si>
  <si>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</si>
  <si>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</si>
  <si>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</si>
  <si>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</si>
  <si>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</si>
  <si>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</si>
  <si>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</si>
  <si>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</si>
  <si>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</si>
  <si>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</si>
  <si>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</si>
  <si>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</si>
  <si>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</si>
  <si>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</si>
  <si>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</si>
  <si>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</si>
  <si>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</si>
  <si>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</si>
  <si>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</si>
  <si>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</si>
  <si>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</si>
  <si>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</si>
  <si>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</si>
  <si>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</si>
  <si>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</si>
  <si>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</si>
  <si>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</si>
  <si>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</si>
  <si>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</si>
  <si>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</si>
  <si>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</si>
  <si>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</si>
  <si>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</si>
  <si>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</si>
  <si>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</si>
  <si>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</si>
  <si>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</si>
  <si>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</si>
  <si>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</si>
  <si>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</si>
  <si>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</si>
  <si>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</si>
  <si>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</si>
  <si>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</si>
  <si>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</si>
  <si>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</si>
  <si>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</si>
  <si>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</si>
  <si>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</si>
  <si>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</si>
  <si>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</si>
  <si>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</si>
  <si>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</si>
  <si>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</si>
  <si>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</si>
  <si>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</si>
  <si>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</si>
  <si>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</si>
  <si>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</si>
  <si>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</si>
  <si>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</si>
  <si>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</si>
  <si>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</si>
  <si>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</si>
  <si>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</si>
  <si>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</si>
  <si>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</si>
  <si>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</si>
  <si>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</si>
  <si>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</si>
  <si>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</si>
  <si>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</si>
  <si>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</si>
  <si>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</si>
  <si>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</si>
  <si>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</si>
  <si>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</si>
  <si>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</si>
  <si>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</si>
  <si>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</si>
  <si>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</si>
  <si>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</si>
  <si>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</si>
  <si>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</si>
  <si>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</si>
  <si>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</si>
  <si>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</si>
  <si>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</si>
  <si>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</si>
  <si>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</si>
  <si>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</si>
  <si>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</si>
  <si>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</si>
  <si>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</si>
  <si>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</si>
  <si>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</si>
  <si>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</si>
  <si>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</si>
  <si>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</si>
  <si>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</si>
  <si>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</si>
  <si>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</si>
  <si>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</si>
  <si>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</si>
  <si>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</si>
  <si>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</si>
  <si>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</si>
  <si>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</si>
  <si>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</si>
  <si>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</si>
  <si>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</si>
  <si>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</si>
  <si>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</si>
  <si>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</si>
  <si>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</si>
  <si>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</si>
  <si>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</si>
  <si>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</si>
  <si>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</si>
  <si>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</si>
  <si>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</si>
  <si>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</si>
  <si>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</si>
  <si>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</si>
  <si>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</si>
  <si>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</si>
  <si>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</si>
  <si>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</si>
  <si>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</si>
  <si>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</si>
  <si>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</si>
  <si>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</si>
  <si>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</si>
  <si>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</si>
  <si>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</si>
  <si>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</si>
  <si>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</si>
  <si>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</si>
  <si>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</si>
  <si>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</si>
  <si>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</si>
  <si>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</si>
  <si>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</si>
  <si>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</si>
  <si>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</si>
  <si>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</si>
  <si>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</si>
  <si>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</si>
  <si>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</si>
  <si>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</si>
  <si>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</si>
  <si>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</si>
  <si>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</si>
  <si>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</si>
  <si>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</si>
  <si>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</si>
  <si>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</si>
  <si>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</si>
  <si>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</si>
  <si>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</si>
  <si>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</si>
  <si>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</si>
  <si>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</si>
  <si>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</si>
  <si>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</si>
  <si>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</si>
  <si>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</si>
  <si>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</si>
  <si>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</si>
  <si>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</si>
  <si>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</si>
  <si>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</si>
  <si>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</si>
  <si>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</si>
  <si>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</si>
  <si>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</si>
  <si>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</si>
  <si>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</si>
  <si>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</si>
  <si>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</si>
  <si>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</si>
  <si>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</si>
  <si>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</si>
  <si>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</si>
  <si>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</si>
  <si>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</si>
  <si>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</si>
  <si>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</si>
  <si>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</si>
  <si>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</si>
  <si>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</si>
  <si>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</si>
  <si>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</si>
  <si>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</si>
  <si>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</si>
  <si>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</si>
  <si>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</si>
  <si>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</si>
  <si>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</si>
  <si>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</si>
  <si>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</si>
  <si>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</si>
  <si>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</si>
  <si>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</si>
  <si>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</si>
  <si>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</si>
  <si>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</si>
  <si>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</si>
  <si>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</si>
  <si>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</si>
  <si>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</si>
  <si>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</si>
  <si>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</si>
  <si>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</si>
  <si>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</si>
  <si>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</si>
  <si>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</si>
  <si>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</si>
  <si>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</si>
  <si>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</si>
  <si>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</si>
  <si>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</si>
  <si>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</si>
  <si>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</si>
  <si>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</si>
  <si>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</si>
  <si>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</si>
  <si>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</si>
  <si>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</si>
  <si>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</si>
  <si>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</si>
  <si>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</si>
  <si>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</si>
  <si>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</si>
  <si>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</si>
  <si>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</si>
  <si>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</si>
  <si>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</si>
  <si>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</si>
  <si>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</si>
  <si>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</si>
  <si>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</si>
  <si>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</si>
  <si>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</si>
  <si>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</si>
  <si>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</si>
  <si>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</si>
  <si>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</si>
  <si>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</si>
  <si>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</si>
  <si>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</si>
  <si>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</si>
  <si>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</si>
  <si>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</si>
  <si>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</si>
  <si>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</si>
  <si>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</si>
  <si>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</si>
  <si>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</si>
  <si>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</si>
  <si>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</si>
  <si>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</si>
  <si>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</si>
  <si>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</si>
  <si>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</si>
  <si>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</si>
  <si>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</si>
  <si>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</si>
  <si>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</si>
  <si>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</si>
  <si>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</si>
  <si>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</si>
  <si>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</si>
  <si>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</si>
  <si>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</si>
  <si>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</si>
  <si>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</si>
  <si>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</si>
  <si>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</si>
  <si>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</si>
  <si>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</si>
  <si>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</si>
  <si>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</si>
  <si>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</si>
  <si>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</si>
  <si>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</si>
  <si>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</si>
  <si>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</si>
  <si>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</si>
  <si>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</si>
  <si>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</si>
  <si>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</si>
  <si>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</si>
  <si>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</si>
  <si>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</si>
  <si>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</si>
  <si>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</si>
  <si>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</si>
  <si>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</si>
  <si>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</si>
  <si>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</si>
  <si>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</si>
  <si>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</si>
  <si>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</si>
  <si>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</si>
  <si>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</si>
  <si>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</si>
  <si>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</si>
  <si>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</si>
  <si>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</si>
  <si>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</si>
  <si>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</si>
  <si>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</si>
  <si>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</si>
  <si>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</si>
  <si>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</si>
  <si>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</si>
  <si>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</si>
  <si>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</si>
  <si>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</si>
  <si>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</si>
  <si>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</si>
  <si>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</si>
  <si>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</si>
  <si>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</si>
  <si>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</si>
  <si>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</si>
  <si>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</si>
  <si>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</si>
  <si>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</si>
  <si>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</si>
  <si>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</si>
  <si>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</si>
  <si>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</si>
  <si>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</si>
  <si>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</si>
  <si>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</si>
  <si>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</si>
  <si>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</si>
  <si>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</si>
  <si>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</si>
  <si>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</si>
  <si>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</si>
  <si>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</si>
  <si>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</si>
  <si>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</si>
  <si>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</si>
  <si>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</si>
  <si>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</si>
  <si>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</si>
  <si>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</si>
  <si>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</si>
  <si>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</si>
  <si>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</si>
  <si>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</si>
  <si>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</si>
  <si>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</si>
  <si>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</si>
  <si>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</si>
  <si>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</si>
  <si>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</si>
  <si>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</si>
  <si>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</si>
  <si>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</si>
  <si>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</si>
  <si>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</si>
  <si>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</si>
  <si>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</si>
  <si>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</si>
  <si>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</si>
  <si>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</si>
  <si>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</si>
  <si>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</si>
  <si>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</si>
  <si>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</si>
  <si>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</si>
  <si>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</si>
  <si>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</si>
  <si>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</si>
  <si>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</si>
  <si>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</si>
  <si>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</si>
  <si>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</si>
  <si>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</si>
  <si>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</si>
  <si>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</si>
  <si>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</si>
  <si>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</si>
  <si>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</si>
  <si>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</si>
  <si>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</si>
  <si>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</si>
  <si>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</si>
  <si>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</si>
  <si>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</si>
  <si>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</si>
  <si>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</si>
  <si>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</si>
  <si>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</si>
  <si>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</si>
  <si>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</si>
  <si>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</si>
  <si>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</si>
  <si>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</si>
  <si>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</si>
  <si>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</si>
  <si>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</si>
  <si>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</si>
  <si>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</si>
  <si>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</si>
  <si>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</si>
  <si>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</si>
  <si>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</si>
  <si>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</si>
  <si>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</si>
  <si>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</si>
  <si>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</si>
  <si>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</si>
  <si>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</si>
  <si>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</si>
  <si>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</si>
  <si>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</si>
  <si>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</si>
  <si>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</si>
  <si>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</si>
  <si>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</si>
  <si>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</si>
  <si>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</si>
  <si>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</si>
  <si>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</si>
  <si>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</si>
  <si>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</si>
  <si>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</si>
  <si>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</si>
  <si>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</si>
  <si>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</si>
  <si>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</si>
  <si>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</si>
  <si>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</si>
  <si>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</si>
  <si>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</si>
  <si>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</si>
  <si>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</si>
  <si>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</si>
  <si>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</si>
  <si>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</si>
  <si>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</si>
  <si>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</si>
  <si>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</si>
  <si>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</si>
  <si>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</si>
  <si>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</si>
  <si>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</si>
  <si>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</si>
  <si>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</si>
  <si>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</si>
  <si>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</si>
  <si>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</si>
  <si>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</si>
  <si>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</si>
  <si>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</si>
  <si>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</si>
  <si>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</si>
  <si>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</si>
  <si>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</si>
  <si>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</si>
  <si>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</si>
  <si>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</si>
  <si>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</si>
  <si>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</si>
  <si>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</si>
  <si>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</si>
  <si>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</si>
  <si>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</si>
  <si>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</si>
  <si>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</si>
  <si>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</si>
  <si>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</si>
  <si>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</si>
  <si>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</si>
  <si>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</si>
  <si>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</si>
  <si>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</si>
  <si>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</si>
  <si>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</si>
  <si>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</si>
  <si>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</si>
  <si>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</si>
  <si>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</si>
  <si>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</si>
  <si>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</si>
  <si>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</si>
  <si>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</si>
  <si>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</si>
  <si>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</si>
  <si>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</si>
  <si>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</si>
  <si>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</si>
  <si>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</si>
  <si>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</si>
  <si>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</si>
  <si>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</si>
  <si>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</si>
  <si>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</si>
  <si>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</si>
  <si>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</si>
  <si>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</si>
  <si>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</si>
  <si>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</si>
  <si>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</si>
  <si>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</si>
  <si>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</si>
  <si>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</si>
  <si>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</si>
  <si>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</si>
  <si>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</si>
  <si>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</si>
  <si>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</si>
  <si>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</si>
  <si>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</si>
  <si>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</si>
  <si>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</si>
  <si>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</si>
  <si>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</si>
  <si>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</si>
  <si>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</si>
  <si>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</si>
  <si>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</si>
  <si>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</si>
  <si>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</si>
  <si>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</si>
  <si>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</si>
  <si>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</si>
  <si>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</si>
  <si>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</si>
  <si>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</si>
  <si>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</si>
  <si>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</si>
  <si>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</si>
  <si>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</si>
  <si>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</si>
  <si>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</si>
  <si>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</si>
  <si>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</si>
  <si>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</si>
  <si>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</si>
  <si>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</si>
  <si>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</si>
  <si>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</si>
  <si>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</si>
  <si>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</si>
  <si>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</si>
  <si>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</si>
  <si>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</si>
  <si>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</si>
  <si>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</si>
  <si>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</si>
  <si>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</si>
  <si>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</si>
  <si>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</si>
  <si>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</si>
  <si>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</si>
  <si>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</si>
  <si>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</si>
  <si>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</si>
  <si>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</si>
  <si>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</si>
  <si>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</si>
  <si>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</si>
  <si>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</si>
  <si>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</si>
  <si>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</si>
  <si>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</si>
  <si>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</si>
  <si>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</si>
  <si>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</si>
  <si>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</si>
  <si>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</si>
  <si>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</si>
  <si>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</si>
  <si>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</si>
  <si>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</si>
  <si>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</si>
  <si>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</si>
  <si>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</si>
  <si>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</si>
  <si>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</si>
  <si>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</si>
  <si>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</si>
  <si>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</si>
  <si>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</si>
  <si>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</si>
  <si>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</si>
  <si>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</si>
  <si>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</si>
  <si>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</si>
  <si>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</si>
  <si>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</si>
  <si>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</si>
  <si>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</si>
  <si>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</si>
  <si>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</si>
  <si>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</si>
  <si>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</si>
  <si>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</si>
  <si>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</si>
  <si>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</si>
  <si>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</si>
  <si>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</si>
  <si>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</si>
  <si>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</si>
  <si>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</si>
  <si>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</si>
  <si>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</si>
  <si>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</si>
  <si>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</si>
  <si>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</si>
  <si>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</si>
  <si>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</si>
  <si>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</si>
  <si>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</si>
  <si>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</si>
  <si>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</si>
  <si>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</si>
  <si>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</si>
  <si>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</si>
  <si>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</si>
  <si>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</si>
  <si>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</si>
  <si>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</si>
  <si>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</si>
  <si>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</si>
  <si>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</si>
  <si>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PCM-20251124-00001373</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</si>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</sst>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322.76056631944084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45985.708992245367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45985.708992245367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45985.708992245367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45985.708992245367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45985.708992245367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45985.708992245367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45985.708992245367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45985.708992245367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45985.708992245367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45985.708992245367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45985.708992245367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45985.708992245367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45985.708992245367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45985.708992245367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45985.708992245367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45985.708992245367</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45985.708992245367</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160.70915428240551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1.3215732638855116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45985.708992245367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45985.708992245367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45985.708992245367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45985.708992245367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45985.708992245367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45985.708992245367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45985.708992245367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45985.708992245367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45985.708992245367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45985.708992245367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45985.708992245367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45985.708992245367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45985.708992245367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45985.708992245367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45985.708992245367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45985.708992245367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45985.708992245367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45985.708992245367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45985.708992245367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45985.708992245367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45985.708992245367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45985.708992245367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45985.708992245367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45985.708992245367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45985.708992245367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45985.708992245367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45985.708992245367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45985.708992245367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45985.708992245367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45985.708992245367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45985.708992245367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45985.708992245367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45985.708992245367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45985.708992245367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45985.708992245367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45985.708992245367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45985.708992245367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45985.708992245367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45985.708992245367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45985.708992245367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45985.708992245367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45985.708992245367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45985.708992245367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45985.708992245367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45985.708992245367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45985.708992245367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45985.708992245367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45985.708992245367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45985.708992245367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45985.708992245367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45985.708992245367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45985.708992245367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45985.708992245367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45985.708992245367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45985.708992245367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45985.708992245367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45985.708992245367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45985.708992245367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45985.708992245367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45985.708992245367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45985.708992245367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45985.708992245367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45985.708992245367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45985.708992245367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45985.708992245367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45985.708992245367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45985.708992245367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45985.708992245367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45985.708992245367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45985.708992245367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45985.708992245367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45985.708992245367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45985.708992245367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45985.708992245367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45985.708992245367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45985.708992245367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45985.708992245367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45985.708992245367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45985.708992245367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45985.708992245367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45985.708992245367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45985.708992245367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45985.708992245367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45985.708992245367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45985.708992245367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45985.708992245367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45985.708992245367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45985.708992245367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45985.708992245367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45985.708992245367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45985.708992245367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45985.708992245367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45985.708992245367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45985.708992245367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45985.708992245367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45985.708992245367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45985.708992245367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45985.708992245367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45985.708992245367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45985.708992245367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45985.708992245367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45985.708992245367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45985.708992245367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45985.708992245367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45985.708992245367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45985.708992245367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45985.708992245367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45985.708992245367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45985.708992245367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45985.708992245367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45985.708992245367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45985.708992245367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45985.708992245367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45985.708992245367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45985.708992245367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45985.708992245367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45985.708992245367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45985.708992245367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45985.708992245367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45985.708992245367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45985.708992245367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45985.708992245367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45985.708992245367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45985.708992245367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45985.708992245367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45985.708992245367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45985.708992245367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45985.708992245367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45985.708992245367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45985.708992245367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45985.708992245367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45985.708992245367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45985.708992245367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45985.708992245367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45985.708992245367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45985.708992245367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45985.708992245367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45985.708992245367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45985.708992245367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45985.708992245367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45985.708992245367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45985.708992245367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45985.708992245367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45985.708992245367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45985.708992245367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45985.708992245367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45985.708992245367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45985.708992245367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45985.708992245367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45985.708992245367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45985.708992245367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45985.708992245367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45985.708992245367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45985.708992245367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45985.708992245367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45985.708992245367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45985.708992245367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45985.708992245367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45985.708992245367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45985.708992245367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45985.708992245367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45985.708992245367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45985.708992245367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45985.708992245367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45985.708992245367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45985.708992245367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45985.708992245367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45985.708992245367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45985.708992245367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45985.708992245367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45985.708992245367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45985.708992245367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45985.708992245367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45985.708992245367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45985.708992245367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45985.708992245367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45985.708992245367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45985.708992245367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45985.708992245367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45985.708992245367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45985.708992245367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45985.708992245367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45985.708992245367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45985.708992245367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45985.708992245367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45985.708992245367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45985.708992245367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45985.708992245367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45985.708992245367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45985.708992245367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45985.708992245367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45985.708992245367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45985.708992245367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45985.708992245367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45985.708992245367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45985.708992245367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45985.708992245367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45985.708992245367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45985.708992245367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45985.708992245367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45985.708992245367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45985.708992245367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45985.708992245367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45985.708992245367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45985.708992245367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45985.708992245367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45985.708992245367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45985.708992245367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45985.708992245367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45985.708992245367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45985.708992245367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45985.708992245367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45985.708992245367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45985.708992245367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45985.708992245367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45985.708992245367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45985.708992245367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45985.708992245367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45985.708992245367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45985.708992245367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45985.708992245367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45985.708992245367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45985.708992245367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45985.708992245367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45985.708992245367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45985.708992245367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45985.708992245367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45985.708992245367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45985.708992245367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45985.708992245367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45985.708992245367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45985.708992245367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45985.708992245367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45985.708992245367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45985.708992245367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45985.708992245367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45985.708992245367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45985.708992245367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45985.708992245367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45985.708992245367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45985.708992245367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45985.708992245367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45985.708992245367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45985.708992245367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45985.708992245367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45985.708992245367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45985.708992245367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45985.708992245367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45985.708992245367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45985.708992245367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45985.708992245367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45985.708992245367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45985.708992245367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45985.708992245367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45985.708992245367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45985.708992245367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45985.708992245367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45985.708992245367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45985.708992245367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45985.708992245367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45985.708992245367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45985.708992245367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45985.708992245367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45985.708992245367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45985.708992245367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45985.708992245367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45985.708992245367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45985.708992245367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45985.708992245367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45985.708992245367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45985.708992245367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45985.708992245367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45985.708992245367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45985.708992245367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45985.708992245367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45985.708992245367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45985.708992245367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45985.708992245367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45985.708992245367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45985.708992245367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45985.708992245367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45985.708992245367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45985.708992245367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45985.708992245367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45985.708992245367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45985.708992245367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45985.708992245367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45985.708992245367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45985.708992245367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45985.708992245367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45985.708992245367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45985.708992245367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45985.708992245367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45985.708992245367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45985.708992245367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45985.708992245367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45985.708992245367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45985.708992245367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45985.708992245367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45985.708992245367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45985.708992245367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45985.708992245367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45985.708992245367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45985.708992245367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45985.708992245367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45985.708992245367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45985.708992245367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45985.708992245367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45985.708992245367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45985.708992245367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45985.708992245367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45985.708992245367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45985.708992245367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45985.708992245367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45985.708992245367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45985.708992245367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45985.708992245367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45985.708992245367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45985.708992245367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45985.708992245367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45985.708992245367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45985.708992245367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45985.708992245367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45985.708992245367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45985.708992245367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45985.708992245367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45985.708992245367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45985.708992245367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45985.708992245367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45985.708992245367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45985.708992245367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45985.708992245367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45985.708992245367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45985.708992245367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45985.708992245367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45985.708992245367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45985.708992245367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45985.708992245367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45985.708992245367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45985.708992245367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45985.708992245367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45985.708992245367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45985.708992245367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45985.708992245367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45985.708992245367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45985.708992245367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45985.708992245367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45985.708992245367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45985.708992245367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45985.708992245367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45985.708992245367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45985.708992245367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45985.708992245367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45985.708992245367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45985.708992245367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45985.708992245367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45985.708992245367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45985.708992245367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45985.708992245367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45985.708992245367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45985.708992245367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45985.708992245367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45985.708992245367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45985.708992245367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45985.708992245367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45985.708992245367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45985.708992245367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45985.708992245367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45985.708992245367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45985.708992245367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45985.708992245367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45985.708992245367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45985.708992245367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45985.708992245367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45985.708992245367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45985.708992245367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45985.708992245367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45985.708992245367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45985.708992245367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45985.708992245367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45985.708992245367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45985.708992245367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45985.708992245367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45985.708992245367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45985.708992245367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45985.708992245367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45985.708992245367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45985.708992245367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45985.708992245367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45985.708992245367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45985.708992245367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45985.708992245367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45985.708992245367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45985.708992245367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45985.708992245367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45985.708992245367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45985.708992245367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45985.708992245367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45985.708992245367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45985.708992245367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45985.708992245367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45985.708992245367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45985.708992245367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45985.708992245367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45985.708992245367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45985.708992245367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45985.708992245367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45985.708992245367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45985.708992245367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45985.708992245367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45985.708992245367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45985.708992245367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45985.708992245367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45985.708992245367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45985.708992245367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45985.708992245367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45985.708992245367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45985.708992245367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45985.708992245367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45985.708992245367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45985.708992245367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45985.708992245367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45985.708992245367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45985.708992245367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45985.708992245367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45985.708992245367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45985.708992245367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45985.708992245367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45985.708992245367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45985.708992245367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45985.708992245367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45985.708992245367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45985.708992245367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45985.708992245367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45985.708992245367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45985.708992245367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45985.708992245367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45985.708992245367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45985.708992245367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45985.708992245367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45985.708992245367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45985.708992245367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45985.708992245367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45985.708992245367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45985.708992245367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45985.708992245367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45985.708992245367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45985.708992245367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45985.708992245367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45985.708992245367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45985.708992245367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45985.708992245367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45985.708992245367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45985.708992245367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45985.708992245367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45985.708992245367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45985.708992245367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45985.708992245367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45985.708992245367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45985.708992245367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45985.708992245367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45985.708992245367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45985.708992245367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45985.708992245367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45985.708992245367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45985.708992245367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45985.708992245367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45985.708992245367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45985.708992245367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45985.708992245367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45985.708992245367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45985.708992245367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45985.708992245367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45985.708992245367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45985.708992245367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45985.708992245367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45985.708992245367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45985.708992245367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45985.708992245367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45985.708992245367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45985.708992245367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45985.708992245367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45985.708992245367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45985.708992245367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45985.708992245367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45985.708992245367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45985.708992245367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45985.708992245367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45985.708992245367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45985.708992245367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45985.708992245367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45985.708992245367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45985.708992245367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45985.708992245367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45985.708992245367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45985.708992245367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45985.708992245367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45985.708992245367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45985.708992245367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45985.708992245367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45985.708992245367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45985.708992245367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45985.708992245367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45985.708992245367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45985.708992245367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45985.708992245367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45985.708992245367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45985.708992245367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45985.708992245367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45985.708992245367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45985.708992245367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45985.708992245367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45985.708992245367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45985.708992245367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45985.708992245367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45985.708992245367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45985.708992245367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45985.708992245367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45985.708992245367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45985.708992245367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45985.708992245367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45985.708992245367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45985.708992245367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45985.708992245367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45985.708992245367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45985.708992245367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45985.708992245367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45985.708992245367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45985.708992245367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45985.708992245367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45985.708992245367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45985.708992245367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45985.708992245367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45985.708992245367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45985.708992245367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45985.708992245367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45985.708992245367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45985.708992245367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45985.708992245367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45985.708992245367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45985.708992245367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45985.708992245367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45985.708992245367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45985.708992245367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45985.708992245367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45985.708992245367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45985.708992245367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45985.708992245367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45985.708992245367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45985.708992245367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45985.708992245367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45985.708992245367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45985.708992245367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45985.708992245367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45985.708992245367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45985.708992245367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45985.708992245367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45985.708992245367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45985.708992245367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45985.708992245367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45985.708992245367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45985.708992245367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45985.708992245367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45985.708992245367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45985.708992245367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45985.708992245367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45985.708992245367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45985.708992245367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45985.708992245367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45985.708992245367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45985.708992245367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45985.708992245367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45985.708992245367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45985.708992245367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45985.708992245367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45985.708992245367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45985.708992245367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45985.708992245367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45985.708992245367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45985.708992245367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45985.708992245367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45985.708992245367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45985.708992245367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45985.708992245367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45985.708992245367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45985.708992245367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45985.708992245367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45985.708992245367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45985.708992245367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45985.708992245367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45985.708992245367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45985.708992245367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45985.708992245367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45985.708992245367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45985.708992245367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45985.708992245367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45985.708992245367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45985.708992245367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45985.708992245367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45985.708992245367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45985.708992245367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45985.708992245367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45985.708992245367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45985.708992245367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45985.708992245367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45985.708992245367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45985.708992245367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45985.708992245367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45985.708992245367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45985.708992245367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45985.708992245367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45985.708992245367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45985.708992245367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45985.708992245367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45985.708992245367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45985.708992245367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45985.708992245367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45985.708992245367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45985.708992245367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45985.708992245367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45985.708992245367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45985.708992245367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45985.708992245367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45985.708992245367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45985.708992245367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45985.708992245367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45985.708992245367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45985.708992245367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45985.708992245367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45985.708992245367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45985.708992245367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45985.708992245367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45985.708992245367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45985.708992245367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45985.708992245367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45985.708992245367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45985.708992245367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45985.708992245367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45985.708992245367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45985.708992245367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45985.708992245367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45985.708992245367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45985.708992245367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45985.708992245367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45985.708992245367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45985.708992245367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45985.708992245367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45985.708992245367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45985.708992245367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45985.708992245367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45985.708992245367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45985.708992245367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45985.708992245367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45985.708992245367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45985.708992245367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45985.708992245367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45985.708992245367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45985.708992245367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45985.708992245367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45985.708992245367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45985.708992245367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45985.708992245367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45985.708992245367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45985.708992245367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45985.708992245367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45985.708992245367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45985.708992245367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45985.708992245367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45985.708992245367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45985.708992245367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45985.708992245367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45985.708992245367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45985.708992245367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45985.708992245367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45985.708992245367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45985.708992245367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45985.708992245367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45985.708992245367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45985.708992245367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45985.708992245367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45985.708992245367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45985.708992245367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45985.708992245367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45985.708992245367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45985.708992245367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45985.708992245367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45985.708992245367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45985.708992245367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45985.708992245367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45985.708992245367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45985.708992245367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45985.708992245367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45985.708992245367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45985.708992245367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45985.708992245367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45985.708992245367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45985.708992245367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45985.708992245367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45985.708992245367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45985.708992245367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45985.708992245367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45985.708992245367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45985.708992245367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45985.708992245367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45985.708992245367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45985.708992245367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45985.708992245367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45985.708992245367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45985.708992245367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45985.708992245367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45985.708992245367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45985.708992245367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45985.708992245367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45985.708992245367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45985.708992245367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45985.708992245367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45985.708992245367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45985.708992245367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45985.708992245367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45985.708992245367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45985.708992245367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45985.708992245367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45985.708992245367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45985.708992245367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45985.708992245367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45985.708992245367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45985.708992245367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45985.708992245367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45985.708992245367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45985.708992245367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45985.708992245367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45985.708992245367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45985.708992245367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45985.708992245367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45985.708992245367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45985.708992245367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45985.708992245367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45985.708992245367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45985.708992245367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45985.708992245367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45985.708992245367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45985.708992245367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45985.708992245367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45985.708992245367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45985.708992245367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45985.708992245367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45985.708992245367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45985.708992245367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45985.708992245367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45985.708992245367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45985.708992245367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45985.708992245367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45985.708992245367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45985.708992245367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45985.708992245367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45985.708992245367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45985.708992245367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45985.708992245367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45985.708992245367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45985.708992245367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45985.708992245367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45985.708992245367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45985.708992245367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45985.708992245367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45985.708992245367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45985.708992245367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45985.708992245367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45985.708992245367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45985.708992245367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45985.708992245367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45985.708992245367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45985.708992245367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45985.708992476852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45985.708992476852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45985.708992476852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45985.708992476852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45985.708992476852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45985.708992476852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45985.708992476852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45985.708992476852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45985.708992476852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45985.708992476852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45985.708992476852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45985.708992476852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45985.708992476852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45985.708992476852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45985.708992476852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45985.708992476852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45985.708992476852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45985.708992476852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45985.708992476852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45985.708992476852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45985.708992476852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45985.708992476852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45985.708992476852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45985.708992476852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45985.708992476852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45985.708992476852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45985.708992476852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45985.708992476852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45985.708992476852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45985.708992476852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45985.708992476852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45985.708992476852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45985.708992476852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45985.708992476852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45985.708992476852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45985.708992476852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45985.708992476852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45985.708992476852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45985.708992476852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45985.708992476852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45985.708992476852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45985.708992476852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45985.708992476852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45985.708992476852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45985.708992476852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45985.708992476852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45985.708992476852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45985.708992476852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45985.708992476852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45985.708992476852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45985.708992476852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45985.708992476852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45985.708992476852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45985.708992476852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45985.708992476852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45985.708992476852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45985.708992476852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45985.708992476852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45985.708992476852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45985.708992476852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45985.708992476852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45985.708992476852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45985.708992476852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45985.708992476852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45985.708992476852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45985.708992476852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45985.708992476852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45985.708992476852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45985.708992476852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45985.708992476852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45985.708992476852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45985.708992476852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45985.708992476852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45985.708992476852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45985.708992476852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45985.708992476852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45985.708992476852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45985.708992476852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45985.708992476852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45985.708992476852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45985.708992476852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45985.708992476852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45985.708992476852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45985.708992476852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45985.708992476852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45985.708992476852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45985.708992476852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45985.708992476852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45985.708992476852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45985.708992476852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45985.708992476852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45985.708992476852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45985.708992476852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45985.708992476852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45985.708992476852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45985.708992476852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45985.708992476852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45985.708992476852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45985.708992476852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45985.708992476852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45985.708992476852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45985.708992476852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45985.708992476852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45985.708992476852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45985.708992476852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45985.708992476852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45985.708992476852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45985.708992476852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45985.708992476852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45985.708992476852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45985.708992476852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45985.708992476852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45985.708992476852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45985.708992476852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45985.708992476852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45985.708992476852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45985.708992476852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45985.708992476852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45985.708992476852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45985.708992476852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45985.708992476852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45985.708992476852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45985.708992476852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45985.708992476852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45985.708992476852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45985.708992476852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45985.708992476852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45985.708992476852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45985.708992476852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45985.708992476852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45985.708992476852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45985.708992476852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45985.708992476852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45985.708992476852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45985.708992476852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45985.708992476852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45985.708992476852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45985.708992476852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45985.708992476852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45985.708992476852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45985.708992476852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45985.708992476852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45985.708992476852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45985.708992476852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45985.708992476852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45985.708992476852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45985.708992476852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45985.708992476852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45985.708992476852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45985.708992476852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45985.708992476852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45985.708992476852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45985.708992476852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45985.708992476852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45985.708992476852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45985.708992476852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45985.708992476852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45985.708992476852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45985.708992476852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45985.708992476852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45985.708992476852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45985.708992476852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45985.708992476852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45985.708992476852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45985.708992476852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45985.708992476852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45985.708992476852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45985.708992476852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45985.708992476852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45985.708992476852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45985.708992476852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45985.708992476852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45985.708992476852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45985.708992476852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45985.708992476852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45985.708992476852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45985.708992476852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45985.708992476852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45985.708992476852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45985.708992476852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45985.708992476852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45985.708992476852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45985.708992476852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45985.708992476852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45985.708992476852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45985.708992476852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45985.708992476852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45985.708992476852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45985.708992476852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45985.708992476852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45985.708992476852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45985.708992476852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45985.708992476852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45985.708992476852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45985.708992476852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45985.708992476852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45985.708992476852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45985.708992476852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45985.708992476852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45985.708992476852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45985.708992476852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45985.708992476852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45985.708992476852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45985.708992476852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45985.708992476852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45985.708992476852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45985.708992476852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45985.708992476852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45985.708992476852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45985.708992476852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45985.708992476852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45985.708992476852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45985.708992476852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45985.708992476852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45985.708992476852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45985.708992476852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45985.708992476852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45985.708992476852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45985.708992476852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45985.708992476852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45985.708992476852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45985.708992476852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45985.708992476852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45985.708992476852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45985.708992476852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45985.708992476852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45985.708992476852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45985.708992476852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45985.708992476852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45985.708992476852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45985.708992476852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45985.708992476852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45985.708992476852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45985.708992476852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45985.708992476852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45985.708992476852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45985.708992476852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45985.708992476852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45985.708992476852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45985.708992476852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45985.708992476852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45985.708992476852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45985.708992476852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45985.708992476852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45985.708992476852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45985.708992476852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45985.708992476852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45985.708992476852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45985.708992476852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45985.708992476852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45985.708992476852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45985.708992476852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45985.708992476852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45985.708992476852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45985.708992476852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45985.708992476852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45985.708992476852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45985.708992476852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45985.708992476852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45985.708992476852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45985.708992476852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45985.708992476852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45985.708992476852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45985.708992476852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45985.708992476852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45985.708992476852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45985.708992476852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45985.708992476852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45985.708992476852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45985.708992476852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45985.708992476852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45985.708992476852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45985.708992476852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45985.708992476852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45985.708992476852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45985.708992476852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45985.708992476852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45985.708992476852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45985.708992476852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45985.708992476852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45985.708992476852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45985.708992476852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45985.708992476852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45985.708992476852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45985.708992476852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45985.708992476852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45985.708992476852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45985.708992476852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45985.708992476852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45985.708992476852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45985.708992476852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45985.708992476852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45985.708992476852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45985.708992476852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45985.708992476852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45985.708992476852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45985.708992476852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45985.708992476852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45985.708992476852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45985.708992476852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45985.708992476852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45985.708992476852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45985.708992476852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45985.708992476852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45985.708992476852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45985.708992476852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45985.708992476852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45985.708992476852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45985.708992476852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45985.708992476852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45985.708992476852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45985.708992476852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45985.708992476852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45985.708992476852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45985.708992476852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45985.708992476852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45985.708992476852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45985.708992476852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45985.708992476852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45985.708992476852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282.22827465277078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34133</v>
      </c>
      <c r="E3" s="94" t="s">
        <v>39021</v>
      </c>
      <c r="F3" s="95">
        <v>45985.639166666668</v>
      </c>
      <c r="G3" s="96">
        <f t="shared" ref="G3:G11" ca="1" si="0">IFERROR(NOW()-F3,"")</f>
        <v>6.9825578699237667E-2</v>
      </c>
      <c r="H3" s="95">
        <v>45985.630601851852</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37635</v>
      </c>
      <c r="E4" s="94" t="s">
        <v>39021</v>
      </c>
      <c r="F4" s="95"/>
      <c r="G4" s="96">
        <f t="shared" ca="1" si="0"/>
        <v>45985.708992245367</v>
      </c>
      <c r="H4" s="95">
        <v>45985.637858796297</v>
      </c>
      <c r="I4" s="113" t="str">
        <f>IFERROR(VLOOKUP(D4,DB!A:F,6,0),"")</f>
        <v>SCECO</v>
      </c>
      <c r="J4" s="113" t="str">
        <f>IFERROR(VLOOKUP(D4,DB!A:G,7,0),"")</f>
        <v>Dead</v>
      </c>
      <c r="K4" s="97" t="s">
        <v>39112</v>
      </c>
      <c r="L4" s="91" t="str">
        <f>IFERROR(VLOOKUP(D4,DB!A:I,9,0),"")</f>
        <v>Latis</v>
      </c>
    </row>
    <row r="5" spans="1:16" ht="15" customHeight="1">
      <c r="A5" s="113" t="s">
        <v>39111</v>
      </c>
      <c r="B5" s="113" t="str">
        <f>IFERROR(VLOOKUP(D5,DB!A:K,11,0),"")</f>
        <v>R4</v>
      </c>
      <c r="C5" s="93">
        <v>1</v>
      </c>
      <c r="D5" s="91" t="s">
        <v>36632</v>
      </c>
      <c r="E5" s="94" t="s">
        <v>39021</v>
      </c>
      <c r="F5" s="95"/>
      <c r="G5" s="96">
        <f t="shared" ca="1" si="0"/>
        <v>45985.708992245367</v>
      </c>
      <c r="H5" s="95">
        <v>45985.655081018522</v>
      </c>
      <c r="I5" s="113" t="str">
        <f>IFERROR(VLOOKUP(D5,DB!A:F,6,0),"")</f>
        <v>Generator-SG</v>
      </c>
      <c r="J5" s="113" t="str">
        <f>IFERROR(VLOOKUP(D5,DB!A:G,7,0),"")</f>
        <v>Dead</v>
      </c>
      <c r="K5" s="97" t="s">
        <v>39113</v>
      </c>
      <c r="L5" s="91" t="str">
        <f>IFERROR(VLOOKUP(D5,DB!A:I,9,0),"")</f>
        <v>Latis</v>
      </c>
    </row>
    <row r="6" spans="1:16" ht="15" customHeight="1">
      <c r="A6" s="113"/>
      <c r="B6" s="113" t="str">
        <f>IFERROR(VLOOKUP(D6,DB!A:K,11,0),"")</f>
        <v/>
      </c>
      <c r="C6" s="93"/>
      <c r="D6" s="91"/>
      <c r="E6" s="94"/>
      <c r="F6" s="95"/>
      <c r="G6" s="96">
        <f t="shared" ca="1" si="0"/>
        <v>45985.708992245367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45985.708992245367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45985.708992245367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45985.708992245367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45985.708992245367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45985.708992245367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45985.708992245367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45985.708992245367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45985.708992245367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45985.708992245367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45985.708992245367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45985.708992245367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45985.708992245367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45985.708992245367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45985.708992245367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45985.708992245367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45985.708992245367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45985.708992245367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45985.708992245367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45985.708992245367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45985.708992245367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45985.708992245367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45985.708992245367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45985.708992245367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45985.708992245367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45985.708992245367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45985.708992245367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45985.708992245367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45985.708992245367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45985.708992245367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45985.708992245367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45985.708992245367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45985.708992245367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45985.708992245367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45985.708992245367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45985.708992245367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45985.708992245367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45985.708992245367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45985.708992245367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45985.708992245367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45985.708992245367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45985.708992245367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45985.708992245367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45985.708992245367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45985.708992245367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45985.708992245367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45985.708992245367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45985.708992245367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45985.708992245367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45985.708992245367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45985.708992245367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45985.708992245367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45985.708992245367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45985.708992245367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45985.708992245367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45985.708992245367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45985.708992245367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45985.708992245367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45985.708992245367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45985.708992245367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45985.708992245367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45985.708992245367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45985.708992245367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45985.708992245367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45985.708992245367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45985.708992245367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45985.708992245367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45985.708992245367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45985.708992245367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45985.708992245367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45985.708992245367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45985.708992245367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45985.708992245367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45985.708992245367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45985.708992245367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45985.708992245367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45985.708992245367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45985.708992245367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45985.708992245367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45985.708992245367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45985.708992245367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45985.708992245367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45985.708992245367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45985.708992245367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45985.708992245367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45985.708992245367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45985.708992245367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45985.708992245367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45985.708992245367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45985.708992245367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45985.708992245367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45985.708992245367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45985.708992245367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45985.708992245367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45985.708992245367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45985.708992245367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45985.708992245367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45985.708992245367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45985.708992245367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45985.708992245367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45985.708992245367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45985.708992245367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45985.708992245367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45985.708992245367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45985.708992245367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45985.708992245367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45985.708992245367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45985.708992245367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45985.708992245367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45985.708992245367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45985.708992245367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45985.708992245367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45985.708992245367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45985.708992245367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45985.708992245367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45985.708992245367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45985.708992245367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45985.708992245367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45985.708992245367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45985.708992245367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45985.708992245367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45985.708992245367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45985.708992245367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45985.708992245367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45985.708992245367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45985.708992245367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45985.708992245367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45985.708992245367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45985.708992245367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45985.708992245367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45985.708992245367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45985.708992245367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45985.708992245367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45985.708992245367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45985.708992245367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45985.708992245367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45985.708992245367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45985.708992245367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45985.708992245367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45985.708992245367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45985.708992245367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45985.708992245367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45985.708992245367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45985.708992245367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45985.708992245367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45985.708992245367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45985.708992245367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45985.708992245367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45985.708992245367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45985.708992245367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45985.708992245367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45985.708992245367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45985.708992245367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45985.708992245367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45985.708992245367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45985.708992245367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45985.708992245367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45985.708992245367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45985.708992245367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45985.708992245367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45985.708992245367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45985.708992245367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45985.708992245367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45985.708992245367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45985.708992245367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45985.708992245367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45985.708992245367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45985.708992245367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45985.708992245367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45985.708992245367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45985.708992245367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45985.708992245367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45985.708992245367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45985.708992245367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45985.708992245367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45985.708992245367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45985.708992245367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45985.708992245367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45985.708992245367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45985.708992245367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45985.708992245367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45985.708992245367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45985.708992245367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45985.708992245367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45985.708992245367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45985.708992245367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45985.708992245367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45985.708992245367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45985.708992245367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45985.708992245367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45985.708992245367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45985.708992245367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45985.708992245367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45985.708992245367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45985.708992245367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45985.708992245367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45985.708992245367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45985.708992245367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45985.708992245367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45985.708992245367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45985.708992245367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45985.708992245367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45985.708992245367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45985.708992245367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45985.708992245367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45985.708992245367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45985.708992245367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45985.708992245367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45985.708992245367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45985.708992245367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45985.708992245367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45985.708992245367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45985.708992245367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45985.708992245367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45985.708992245367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45985.708992245367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45985.708992245367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45985.708992245367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45985.708992245367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45985.708992245367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45985.708992245367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45985.708992245367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45985.708992245367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45985.708992245367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45985.708992245367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45985.708992245367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45985.708992245367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45985.708992245367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45985.708992245367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45985.708992245367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45985.708992245367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45985.708992245367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45985.708992245367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45985.708992245367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45985.708992245367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45985.708992245367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45985.708992245367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45985.708992245367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45985.708992245367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45985.708992245367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45985.708992245367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45985.708992245367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45985.708992245367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45985.708992245367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45985.708992245367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45985.708992245367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45985.708992245367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45985.708992245367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45985.708992245367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45985.708992245367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45985.708992245367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45985.708992245367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45985.708992245367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45985.708992245367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45985.708992245367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45985.708992245367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45985.708992245367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45985.708992245367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45985.708992245367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45985.708992245367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45985.708992245367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45985.708992245367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45985.708992245367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45985.708992245367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45985.708992245367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45985.708992245367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45985.708992245367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45985.708992245367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45985.708992245367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45985.708992245367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45985.708992245367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45985.708992245367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45985.708992245367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45985.708992245367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45985.708992245367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45985.708992245367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45985.708992245367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45985.708992245367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45985.708992245367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45985.708992245367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45985.708992245367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45985.708992245367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45985.708992245367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45985.708992245367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45985.708992245367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45985.708992245367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45985.708992245367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45985.708992245367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45985.708992245367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45985.708992245367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45985.708992245367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45985.708992245367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45985.708992245367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45985.708992245367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45985.708992245367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45985.708992245367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45985.708992245367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45985.708992245367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45985.708992245367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45985.708992245367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45985.708992245367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45985.708992245367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45985.708992245367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45985.708992245367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45985.708992245367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45985.708992245367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45985.708992245367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45985.708992245367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45985.708992245367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45985.708992245367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45985.708992245367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45985.708992245367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45985.708992245367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45985.708992245367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45985.708992245367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45985.708992245367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45985.708992245367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45985.708992245367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45985.708992245367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45985.708992245367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45985.708992245367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45985.708992245367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45985.708992245367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45985.708992245367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45985.708992245367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45985.708992245367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45985.708992245367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45985.708992245367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45985.708992245367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45985.708992245367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45985.708992245367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45985.708992245367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45985.708992245367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45985.708992245367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45985.708992245367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45985.708992245367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45985.708992245367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45985.708992245367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45985.708992245367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45985.708992245367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45985.708992245367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45985.708992245367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45985.708992245367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45985.708992245367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45985.708992245367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45985.708992245367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45985.708992245367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45985.708992245367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45985.708992245367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45985.708992245367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45985.708992245367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45985.708992245367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45985.708992245367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45985.708992245367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45985.708992245367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45985.708992245367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45985.708992245367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45985.708992245367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45985.708992245367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45985.708992245367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45985.708992245367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45985.708992245367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45985.708992245367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45985.708992245367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45985.708992245367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45985.708992245367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45985.708992245367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45985.708992245367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45985.708992245367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45985.708992245367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45985.708992245367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45985.708992245367</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93.87693206017866</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59.520114930550335</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37.047881134254567</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4.3356936342534027</v>
      </c>
      <c r="H5" s="122">
        <v>45981.360798611109</v>
      </c>
      <c r="I5" s="109" t="str">
        <f>IFERROR(VLOOKUP(D5,DB!A:F,6,0),"")</f>
        <v>SCECO</v>
      </c>
      <c r="J5" s="109" t="str">
        <f>IFERROR(VLOOKUP(D5,DB!A:G,7,0),"")</f>
        <v>Dead</v>
      </c>
      <c r="K5" s="109" t="s">
        <v>39121</v>
      </c>
      <c r="L5" s="109" t="str">
        <f>IFERROR(VLOOKUP(D5,DB!A:I,9,0),"")</f>
        <v>Latis</v>
      </c>
    </row>
    <row r="6" spans="1:13" ht="30.75">
      <c r="A6" s="109" t="s">
        <v>39122</v>
      </c>
      <c r="B6" s="109" t="str">
        <f>IFERROR(VLOOKUP(D6,DB!A:K,11,0),"")</f>
        <v>R5</v>
      </c>
      <c r="C6" s="109">
        <v>1</v>
      </c>
      <c r="D6" s="109" t="s">
        <v>38422</v>
      </c>
      <c r="E6" s="109" t="s">
        <v>39100</v>
      </c>
      <c r="F6" s="109"/>
      <c r="G6" s="111">
        <f ca="1">IFERROR(NOW()-F6,"")</f>
        <v>45985.708992245367</v>
      </c>
      <c r="H6" s="122">
        <v>45985.566388888888</v>
      </c>
      <c r="I6" s="109" t="str">
        <f>IFERROR(VLOOKUP(D6,DB!A:F,6,0),"")</f>
        <v>SCECO</v>
      </c>
      <c r="J6" s="109" t="str">
        <f>IFERROR(VLOOKUP(D6,DB!A:G,7,0),"")</f>
        <v>Good</v>
      </c>
      <c r="K6" s="109" t="s">
        <v>39123</v>
      </c>
      <c r="L6" s="109" t="str">
        <f>IFERROR(VLOOKUP(D6,DB!A:I,9,0),"")</f>
        <v>Latis</v>
      </c>
    </row>
    <row r="7" spans="1:13">
      <c r="A7" s="109" t="s">
        <v>39124</v>
      </c>
      <c r="B7" s="109" t="str">
        <f>IFERROR(VLOOKUP(D7,DB!A:K,11,0),"")</f>
        <v>R5</v>
      </c>
      <c r="C7" s="109">
        <v>1</v>
      </c>
      <c r="D7" s="109" t="s">
        <v>38497</v>
      </c>
      <c r="E7" s="109" t="s">
        <v>39021</v>
      </c>
      <c r="F7" s="122">
        <v>45985.688067129631</v>
      </c>
      <c r="G7" s="111">
        <f ca="1">IFERROR(NOW()-F7,"")</f>
        <v>2.0925115735735744E-2</v>
      </c>
      <c r="H7" s="122">
        <v>45985.682106481479</v>
      </c>
      <c r="I7" s="109" t="str">
        <f>IFERROR(VLOOKUP(D7,DB!A:F,6,0),"")</f>
        <v>SCECO</v>
      </c>
      <c r="J7" s="109" t="str">
        <f>IFERROR(VLOOKUP(D7,DB!A:G,7,0),"")</f>
        <v>Haj Removal</v>
      </c>
      <c r="K7" s="109" t="s">
        <v>39125</v>
      </c>
      <c r="L7" s="109" t="str">
        <f>IFERROR(VLOOKUP(D7,DB!A:I,9,0),"")</f>
        <v>Latis</v>
      </c>
    </row>
    <row r="8" spans="1:13">
      <c r="A8" s="109"/>
      <c r="B8" s="109" t="str">
        <f>IFERROR(VLOOKUP(D8,DB!A:K,11,0),"")</f>
        <v/>
      </c>
      <c r="C8" s="109"/>
      <c r="D8" s="109"/>
      <c r="E8" s="109"/>
      <c r="F8" s="109"/>
      <c r="G8" s="111">
        <f ca="1">IFERROR(NOW()-F8,"")</f>
        <v>45985.708992245367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45985.708992245367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45985.708992245367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45985.708992245367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45985.708992245367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45985.708992245367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45985.708992245367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45985.708992245367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45985.708992245367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45985.708992245367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45985.708992245367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45985.708992245367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45985.708992245367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45985.708992245367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45985.708992245367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45985.708992245367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45985.708992245367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45985.708992245367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45985.708992245367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45985.708992245367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45985.708992245367</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45985.708992245367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45985.708992245367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45985.708992245367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45985.708992245367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45985.708992245367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45985.708992245367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45985.708992245367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45985.708992245367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45985.708992245367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45985.708992245367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45985.708992245367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45985.708992245367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45985.708992245367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45985.708992245367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45985.708992245367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45985.708992245367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45985.708992245367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45985.708992245367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45985.708992245367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45985.708992245367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45985.708992245367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45985.708992245367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45985.708992245367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45985.708992245367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45985.708992245367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45985.708992245367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45985.708992245367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45985.708992245367</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45985.708992245367</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45985.708992245367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45985.708992245367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45985.708992245367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45985.708992245367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45985.708992245367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45985.708992245367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45985.708992245367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45985.708992245367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45985.708992245367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45985.708992245367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45985.708992245367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45985.708992245367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45985.708992245367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45985.708992245367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45985.708992245367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45985.708992245367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45985.708992245367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45985.708992245367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45985.708992245367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45985.708992245367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45985.708992245367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45985.708992245367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45985.708992245367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45985.708992245367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45985.708992245367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45985.708992245367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45985.708992245367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45985.708992245367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45985.708992245367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45985.708992245367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45985.708992245367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45985.708992245367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45985.708992245367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45985.708992245367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45985.708992245367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45985.708992245367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45985.708992245367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45985.708992245367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45985.708992245367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45985.708992245367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45985.708992245367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45985.708992245367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2025-11-24T14:03:00Z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