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79" documentId="120_S{2AC9BD13-BADA-5192-A53E-5A8FF88502F6}" xr6:coauthVersionLast="47" xr6:coauthVersionMax="47" xr10:uidLastSave="{A8EFEF8F-D4F1-4EC7-8779-9A7524E379A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<sst xmlns="http://schemas.openxmlformats.org/spreadsheetml/2006/main" count="181594" uniqueCount="39212">
  <si>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</si>
  <si>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</si>
  <si>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</si>
  <si>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</si>
  <si>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</si>
  <si>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</si>
  <si>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</si>
  <si>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</si>
  <si>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</si>
  <si>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</si>
  <si>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</si>
  <si>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</si>
  <si>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</si>
  <si>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</si>
  <si>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</si>
  <si>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</si>
  <si>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</si>
  <si>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</si>
  <si>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</si>
  <si>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</si>
  <si>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</si>
  <si>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</si>
  <si>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</si>
  <si>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</si>
  <si>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</si>
  <si>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</si>
  <si>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</si>
  <si>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</si>
  <si>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</si>
  <si>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</si>
  <si>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</si>
  <si>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</si>
  <si>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</si>
  <si>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</si>
  <si>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</si>
  <si>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</si>
  <si>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</si>
  <si>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</si>
  <si>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</si>
  <si>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</si>
  <si>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</si>
  <si>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</si>
  <si>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</si>
  <si>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</si>
  <si>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</si>
  <si>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</si>
  <si>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</si>
  <si>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</si>
  <si>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</si>
  <si>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</si>
  <si>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</si>
  <si>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</si>
  <si>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</si>
  <si>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</si>
  <si>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</si>
  <si>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</si>
  <si>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</si>
  <si>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</si>
  <si>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</si>
  <si>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</si>
  <si>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</si>
  <si>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</si>
  <si>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</si>
  <si>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</si>
  <si>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</si>
  <si>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</si>
  <si>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</si>
  <si>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</si>
  <si>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</si>
  <si>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</si>
  <si>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</si>
  <si>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</si>
  <si>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</si>
  <si>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</si>
  <si>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</si>
  <si>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</si>
  <si>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</si>
  <si>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</si>
  <si>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</si>
  <si>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</si>
  <si>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</si>
  <si>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</si>
  <si>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</si>
  <si>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</si>
  <si>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</si>
  <si>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</si>
  <si>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</si>
  <si>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</si>
  <si>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</si>
  <si>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</si>
  <si>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</si>
  <si>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</si>
  <si>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</si>
  <si>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</si>
  <si>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</si>
  <si>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</si>
  <si>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</si>
  <si>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</si>
  <si>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</si>
  <si>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</si>
  <si>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</si>
  <si>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</si>
  <si>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</si>
  <si>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</si>
  <si>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</si>
  <si>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</si>
  <si>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</si>
  <si>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</si>
  <si>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</si>
  <si>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</si>
  <si>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</si>
  <si>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</si>
  <si>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</si>
  <si>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</si>
  <si>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</si>
  <si>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</si>
  <si>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</si>
  <si>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</si>
  <si>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</si>
  <si>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</si>
  <si>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</si>
  <si>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</si>
  <si>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</si>
  <si>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</si>
  <si>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</si>
  <si>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</si>
  <si>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</si>
  <si>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</si>
  <si>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</si>
  <si>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</si>
  <si>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</si>
  <si>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</si>
  <si>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</si>
  <si>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</si>
  <si>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</si>
  <si>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</si>
  <si>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</si>
  <si>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</si>
  <si>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</si>
  <si>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</si>
  <si>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</si>
  <si>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</si>
  <si>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</si>
  <si>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</si>
  <si>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</si>
  <si>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</si>
  <si>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</si>
  <si>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</si>
  <si>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</si>
  <si>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</si>
  <si>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</si>
  <si>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</si>
  <si>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</si>
  <si>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</si>
  <si>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</si>
  <si>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</si>
  <si>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</si>
  <si>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</si>
  <si>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</si>
  <si>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</si>
  <si>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</si>
  <si>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</si>
  <si>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</si>
  <si>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</si>
  <si>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</si>
  <si>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</si>
  <si>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</si>
  <si>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</si>
  <si>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</si>
  <si>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</si>
  <si>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</si>
  <si>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</si>
  <si>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</si>
  <si>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</si>
  <si>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</si>
  <si>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</si>
  <si>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</si>
  <si>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</si>
  <si>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</si>
  <si>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</si>
  <si>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</si>
  <si>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</si>
  <si>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</si>
  <si>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</si>
  <si>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</si>
  <si>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</si>
  <si>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</si>
  <si>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</si>
  <si>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</si>
  <si>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</si>
  <si>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</si>
  <si>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</si>
  <si>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</si>
  <si>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</si>
  <si>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</si>
  <si>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</si>
  <si>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</si>
  <si>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</si>
  <si>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</si>
  <si>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</si>
  <si>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</si>
  <si>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</si>
  <si>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</si>
  <si>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</si>
  <si>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</si>
  <si>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</si>
  <si>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</si>
  <si>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</si>
  <si>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</si>
  <si>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</si>
  <si>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</si>
  <si>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</si>
  <si>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</si>
  <si>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</si>
  <si>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</si>
  <si>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</si>
  <si>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</si>
  <si>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</si>
  <si>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</si>
  <si>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</si>
  <si>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</si>
  <si>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</si>
  <si>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</si>
  <si>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</si>
  <si>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</si>
  <si>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</si>
  <si>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</si>
  <si>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</si>
  <si>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</si>
  <si>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</si>
  <si>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</si>
  <si>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</si>
  <si>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</si>
  <si>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</si>
  <si>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</si>
  <si>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</si>
  <si>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</si>
  <si>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</si>
  <si>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</si>
  <si>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</si>
  <si>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</si>
  <si>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</si>
  <si>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</si>
  <si>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</si>
  <si>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</si>
  <si>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</si>
  <si>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</si>
  <si>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</si>
  <si>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</si>
  <si>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</si>
  <si>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</si>
  <si>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</si>
  <si>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</si>
  <si>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</si>
  <si>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</si>
  <si>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</si>
  <si>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</si>
  <si>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</si>
  <si>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</si>
  <si>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</si>
  <si>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</si>
  <si>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</si>
  <si>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</si>
  <si>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</si>
  <si>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</si>
  <si>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</si>
  <si>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</si>
  <si>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</si>
  <si>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</si>
  <si>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</si>
  <si>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</si>
  <si>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</si>
  <si>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</si>
  <si>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</si>
  <si>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</si>
  <si>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</si>
  <si>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</si>
  <si>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</si>
  <si>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</si>
  <si>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</si>
  <si>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</si>
  <si>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</si>
  <si>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</si>
  <si>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</si>
  <si>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</si>
  <si>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</si>
  <si>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</si>
  <si>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</si>
  <si>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</si>
  <si>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</si>
  <si>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</si>
  <si>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</si>
  <si>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</si>
  <si>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</si>
  <si>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</si>
  <si>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</si>
  <si>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</si>
  <si>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</si>
  <si>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</si>
  <si>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</si>
  <si>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</si>
  <si>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</si>
  <si>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</si>
  <si>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</si>
  <si>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</si>
  <si>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</si>
  <si>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</si>
  <si>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</si>
  <si>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</si>
  <si>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</si>
  <si>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</si>
  <si>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</si>
  <si>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</si>
  <si>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</si>
  <si>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</si>
  <si>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</si>
  <si>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</si>
  <si>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</si>
  <si>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</si>
  <si>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</si>
  <si>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</si>
  <si>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</si>
  <si>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</si>
  <si>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</si>
  <si>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</si>
  <si>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</si>
  <si>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</si>
  <si>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</si>
  <si>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</si>
  <si>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</si>
  <si>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</si>
  <si>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</si>
  <si>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</si>
  <si>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</si>
  <si>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</si>
  <si>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</si>
  <si>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</si>
  <si>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</si>
  <si>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</si>
  <si>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</si>
  <si>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</si>
  <si>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</si>
  <si>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</si>
  <si>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</si>
  <si>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</si>
  <si>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</si>
  <si>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</si>
  <si>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</si>
  <si>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</si>
  <si>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</si>
  <si>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</si>
  <si>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</si>
  <si>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</si>
  <si>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</si>
  <si>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</si>
  <si>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</si>
  <si>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</si>
  <si>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</si>
  <si>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</si>
  <si>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</si>
  <si>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</si>
  <si>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</si>
  <si>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</si>
  <si>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</si>
  <si>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</si>
  <si>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</si>
  <si>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</si>
  <si>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</si>
  <si>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</si>
  <si>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</si>
  <si>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</si>
  <si>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</si>
  <si>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</si>
  <si>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</si>
  <si>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</si>
  <si>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</si>
  <si>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</si>
  <si>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</si>
  <si>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</si>
  <si>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</si>
  <si>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</si>
  <si>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</si>
  <si>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</si>
  <si>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</si>
  <si>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</si>
  <si>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</si>
  <si>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</si>
  <si>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</si>
  <si>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</si>
  <si>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</si>
  <si>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</si>
  <si>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</si>
  <si>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</si>
  <si>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</si>
  <si>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</si>
  <si>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</si>
  <si>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</si>
  <si>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</si>
  <si>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</si>
  <si>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</si>
  <si>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</si>
  <si>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</si>
  <si>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</si>
  <si>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</si>
  <si>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</si>
  <si>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</si>
  <si>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</si>
  <si>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</si>
  <si>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</si>
  <si>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</si>
  <si>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</si>
  <si>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</si>
  <si>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</si>
  <si>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</si>
  <si>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</si>
  <si>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</si>
  <si>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</si>
  <si>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</si>
  <si>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</si>
  <si>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</si>
  <si>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</si>
  <si>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</si>
  <si>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</si>
  <si>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</si>
  <si>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</si>
  <si>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</si>
  <si>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</si>
  <si>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</si>
  <si>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</si>
  <si>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</si>
  <si>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</si>
  <si>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</si>
  <si>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</si>
  <si>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</si>
  <si>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</si>
  <si>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</si>
  <si>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</si>
  <si>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</si>
  <si>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</si>
  <si>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</si>
  <si>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</si>
  <si>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</si>
  <si>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</si>
  <si>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</si>
  <si>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</si>
  <si>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</si>
  <si>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</si>
  <si>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</si>
  <si>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</si>
  <si>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</si>
  <si>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</si>
  <si>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</si>
  <si>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</si>
  <si>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</si>
  <si>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</si>
  <si>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</si>
  <si>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</si>
  <si>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</si>
  <si>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</si>
  <si>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</si>
  <si>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</si>
  <si>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</si>
  <si>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</si>
  <si>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</si>
  <si>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</si>
  <si>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</si>
  <si>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</si>
  <si>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</si>
  <si>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</si>
  <si>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</si>
  <si>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</si>
  <si>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</si>
  <si>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</si>
  <si>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</si>
  <si>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</si>
  <si>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</si>
  <si>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</si>
  <si>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</si>
  <si>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</si>
  <si>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</si>
  <si>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</si>
  <si>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</si>
  <si>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</si>
  <si>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</si>
  <si>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</si>
  <si>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</si>
  <si>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</si>
  <si>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</si>
  <si>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</si>
  <si>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</si>
  <si>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</si>
  <si>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</si>
  <si>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</si>
  <si>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</si>
  <si>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</si>
  <si>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</si>
  <si>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</si>
  <si>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</si>
  <si>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</si>
  <si>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</si>
  <si>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</si>
  <si>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</si>
  <si>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</si>
  <si>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</si>
  <si>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</si>
  <si>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</si>
  <si>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</si>
  <si>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</si>
  <si>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</si>
  <si>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</si>
  <si>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</si>
  <si>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</si>
  <si>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</si>
  <si>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</si>
  <si>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</si>
  <si>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</si>
  <si>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</si>
  <si>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</si>
  <si>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</si>
  <si>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</si>
  <si>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</si>
  <si>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</si>
  <si>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</si>
  <si>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</si>
  <si>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</si>
  <si>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</si>
  <si>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</si>
  <si>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</si>
  <si>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</si>
  <si>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</si>
  <si>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</si>
  <si>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</si>
  <si>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</si>
  <si>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</si>
  <si>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</si>
  <si>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</si>
  <si>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</si>
  <si>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</si>
  <si>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</si>
  <si>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</si>
  <si>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</si>
  <si>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</si>
  <si>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</si>
  <si>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</si>
  <si>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</si>
  <si>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</si>
  <si>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</si>
  <si>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</si>
  <si>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</si>
  <si>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</si>
  <si>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</si>
  <si>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</si>
  <si>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</si>
  <si>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</si>
  <si>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</si>
  <si>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</si>
  <si>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</si>
  <si>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</si>
  <si>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</si>
  <si>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</si>
  <si>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</si>
  <si>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</si>
  <si>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</si>
  <si>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</si>
  <si>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</si>
  <si>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</si>
  <si>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</si>
  <si>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</si>
  <si>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</si>
  <si>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</si>
  <si>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</si>
  <si>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</si>
  <si>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</si>
  <si>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</si>
  <si>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</si>
  <si>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</si>
  <si>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</si>
  <si>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</si>
  <si>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</si>
  <si>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</si>
  <si>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</si>
  <si>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</si>
  <si>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</si>
  <si>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</si>
  <si>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</si>
  <si>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</si>
  <si>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</si>
  <si>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</si>
  <si>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</si>
  <si>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</si>
  <si>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</si>
  <si>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</si>
  <si>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</si>
  <si>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</si>
  <si>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</si>
  <si>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</si>
  <si>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</si>
  <si>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</si>
  <si>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</si>
  <si>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</si>
  <si>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</si>
  <si>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</si>
  <si>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</si>
  <si>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</si>
  <si>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</si>
  <si>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</si>
  <si>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</si>
  <si>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</si>
  <si>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</si>
  <si>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</si>
  <si>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</si>
  <si>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</si>
  <si>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</si>
  <si>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</si>
  <si>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</si>
  <si>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</si>
  <si>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</si>
  <si>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</si>
  <si>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</si>
  <si>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</si>
  <si>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</si>
  <si>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</si>
  <si>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</si>
  <si>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</si>
  <si>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</si>
  <si>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</si>
  <si>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</si>
  <si>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</si>
  <si>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</si>
  <si>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</si>
  <si>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</si>
  <si>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</si>
  <si>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</si>
  <si>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</si>
  <si>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</si>
  <si>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</si>
  <si>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</si>
  <si>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</si>
  <si>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</si>
  <si>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</si>
  <si>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</si>
  <si>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</si>
  <si>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</si>
  <si>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</si>
  <si>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</si>
  <si>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</si>
  <si>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</si>
  <si>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</si>
  <si>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</si>
  <si>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</si>
  <si>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</si>
  <si>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</si>
  <si>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</si>
  <si>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</si>
  <si>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</si>
  <si>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</si>
  <si>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</si>
  <si>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</si>
  <si>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</si>
  <si>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</si>
  <si>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</si>
  <si>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</si>
  <si>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</si>
  <si>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</si>
  <si>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</si>
  <si>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</si>
  <si>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</si>
  <si>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</si>
  <si>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</si>
  <si>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</si>
  <si>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</si>
  <si>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</si>
  <si>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</si>
  <si>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</si>
  <si>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</si>
  <si>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</si>
  <si>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</si>
  <si>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</si>
  <si>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</si>
  <si>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</si>
  <si>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</si>
  <si>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</si>
  <si>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</si>
  <si>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</si>
  <si>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</si>
  <si>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</si>
  <si>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</si>
  <si>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</si>
  <si>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</si>
  <si>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</si>
  <si>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</si>
  <si>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</si>
  <si>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</si>
  <si>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</si>
  <si>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</si>
  <si>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</si>
  <si>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</si>
  <si>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</si>
  <si>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</si>
  <si>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</si>
  <si>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</si>
  <si>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</si>
  <si>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</si>
  <si>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</si>
  <si>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</si>
  <si>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</si>
  <si>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</si>
  <si>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</si>
  <si>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</si>
  <si>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</si>
  <si>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</si>
  <si>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</si>
  <si>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</si>
  <si>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</si>
  <si>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</si>
  <si>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</si>
  <si>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</si>
  <si>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</si>
  <si>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</si>
  <si>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</si>
  <si>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</si>
  <si>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</si>
  <si>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</si>
  <si>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</si>
  <si>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</si>
  <si>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</si>
  <si>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</si>
  <si>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</si>
  <si>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</si>
  <si>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</si>
  <si>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</si>
  <si>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</si>
  <si>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</si>
  <si>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</si>
  <si>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</si>
  <si>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</si>
  <si>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</si>
  <si>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</si>
  <si>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</si>
  <si>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</si>
  <si>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</si>
  <si>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</si>
  <si>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</si>
  <si>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</si>
  <si>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</si>
  <si>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</si>
  <si>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</si>
  <si>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</si>
  <si>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</si>
  <si>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</si>
  <si>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</si>
  <si>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</si>
  <si>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</si>
  <si>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</si>
  <si>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</si>
  <si>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</si>
  <si>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</si>
  <si>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</si>
  <si>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</si>
  <si>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</si>
  <si>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</si>
  <si>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</si>
  <si>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</si>
  <si>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</si>
  <si>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</si>
  <si>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</si>
  <si>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</si>
  <si>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</si>
  <si>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</si>
  <si>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</si>
  <si>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</si>
  <si>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</si>
  <si>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</si>
  <si>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</si>
  <si>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</si>
  <si>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</si>
  <si>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</si>
  <si>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</si>
  <si>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</si>
  <si>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</si>
  <si>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</si>
  <si>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</si>
  <si>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</si>
  <si>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</si>
  <si>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</si>
  <si>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</si>
  <si>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</si>
  <si>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</si>
  <si>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</si>
  <si>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</si>
  <si>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</si>
  <si>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</si>
  <si>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</si>
  <si>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</si>
  <si>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</si>
  <si>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</si>
  <si>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</si>
  <si>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</si>
  <si>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</si>
  <si>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</si>
  <si>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</si>
  <si>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</si>
  <si>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</si>
  <si>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</si>
  <si>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</si>
  <si>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</si>
  <si>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</si>
  <si>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</si>
  <si>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</si>
  <si>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</si>
  <si>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</si>
  <si>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</si>
  <si>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</si>
  <si>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</si>
  <si>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</si>
  <si>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</si>
  <si>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</si>
  <si>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</si>
  <si>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</si>
  <si>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</si>
  <si>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</si>
  <si>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</si>
  <si>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</si>
  <si>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</si>
  <si>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</si>
  <si>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</si>
  <si>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</si>
  <si>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</si>
  <si>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</si>
  <si>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</si>
  <si>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</si>
  <si>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</si>
  <si>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</si>
  <si>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</si>
  <si>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</si>
  <si>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</si>
  <si>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</si>
  <si>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</si>
  <si>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</si>
  <si>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</si>
  <si>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</si>
  <si>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</si>
  <si>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</si>
  <si>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</si>
  <si>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</si>
  <si>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</si>
  <si>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</si>
  <si>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</si>
  <si>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</si>
  <si>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</si>
  <si>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</si>
  <si>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</si>
  <si>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</si>
  <si>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</si>
  <si>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</si>
  <si>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</si>
  <si>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</si>
  <si>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</si>
  <si>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</si>
  <si>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</si>
  <si>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</si>
  <si>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</si>
  <si>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</si>
  <si>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</si>
  <si>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</si>
  <si>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</si>
  <si>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</si>
  <si>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</si>
  <si>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</si>
  <si>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</si>
  <si>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</si>
  <si>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</si>
  <si>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</si>
  <si>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</si>
  <si>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</si>
  <si>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</si>
  <si>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</si>
  <si>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</si>
  <si>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</si>
  <si>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</si>
  <si>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</si>
  <si>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</si>
  <si>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</si>
  <si>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</si>
  <si>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</si>
  <si>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</si>
  <si>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</si>
  <si>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</si>
  <si>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</si>
  <si>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</si>
  <si>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</si>
  <si>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</si>
  <si>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</si>
  <si>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</si>
  <si>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</si>
  <si>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</si>
  <si>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</si>
  <si>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</si>
  <si>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</si>
  <si>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</si>
  <si>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</si>
  <si>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</si>
  <si>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</si>
  <si>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</si>
  <si>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</si>
  <si>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</si>
  <si>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</si>
  <si>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</si>
  <si>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</si>
  <si>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</si>
  <si>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</si>
  <si>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</si>
  <si>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</si>
  <si>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</si>
  <si>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</si>
  <si>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</si>
  <si>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</si>
  <si>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</si>
  <si>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</si>
  <si>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</si>
  <si>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</si>
  <si>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</si>
  <si>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</si>
  <si>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</si>
  <si>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</si>
  <si>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</si>
  <si>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</si>
  <si>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</si>
  <si>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</si>
  <si>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</si>
  <si>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</si>
  <si>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</si>
  <si>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</si>
  <si>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</si>
  <si>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</si>
  <si>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</si>
  <si>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</si>
  <si>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</si>
  <si>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</si>
  <si>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</si>
  <si>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</si>
  <si>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</si>
  <si>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</si>
  <si>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</si>
  <si>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</si>
  <si>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</si>
  <si>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</si>
  <si>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</si>
  <si>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</si>
  <si>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</si>
  <si>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</si>
  <si>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</si>
  <si>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</si>
  <si>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</si>
  <si>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</si>
  <si>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</si>
  <si>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</si>
  <si>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</si>
  <si>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</si>
  <si>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</si>
  <si>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</si>
  <si>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</si>
  <si>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</si>
  <si>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</si>
  <si>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</si>
  <si>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</si>
  <si>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</si>
  <si>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</si>
  <si>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</si>
  <si>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</si>
  <si>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</si>
  <si>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</si>
  <si>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</si>
  <si>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</si>
  <si>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</si>
  <si>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</si>
  <si>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</si>
  <si>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</si>
  <si>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</si>
  <si>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</si>
  <si>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</si>
  <si>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</si>
  <si>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</si>
  <si>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</si>
  <si>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</si>
  <si>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</si>
  <si>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</si>
  <si>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</si>
  <si>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</si>
  <si>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</si>
  <si>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</si>
  <si>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</si>
  <si>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</si>
  <si>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</si>
  <si>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</si>
  <si>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</si>
  <si>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</si>
  <si>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</si>
  <si>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</si>
  <si>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</si>
  <si>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</si>
  <si>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</si>
  <si>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</si>
  <si>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</si>
  <si>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</si>
  <si>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</si>
  <si>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</si>
  <si>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</si>
  <si>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</si>
  <si>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</si>
  <si>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</si>
  <si>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</si>
  <si>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</si>
  <si>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</si>
  <si>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</si>
  <si>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</si>
  <si>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</si>
  <si>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</si>
  <si>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</si>
  <si>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</si>
  <si>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</si>
  <si>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</si>
  <si>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</si>
  <si>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</si>
  <si>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</si>
  <si>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</si>
  <si>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</si>
  <si>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</si>
  <si>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</si>
  <si>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</si>
  <si>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</si>
  <si>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</si>
  <si>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</si>
  <si>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</si>
  <si>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</si>
  <si>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</si>
  <si>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</si>
  <si>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</si>
  <si>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</si>
  <si>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</si>
  <si>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</si>
  <si>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</si>
  <si>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</si>
  <si>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</si>
  <si>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</si>
  <si>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</si>
  <si>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</si>
  <si>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</si>
  <si>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</si>
  <si>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</si>
  <si>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</si>
  <si>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</si>
  <si>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</si>
  <si>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</si>
  <si>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</si>
  <si>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</si>
  <si>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</si>
  <si>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</si>
  <si>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</si>
  <si>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</si>
  <si>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</si>
  <si>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</si>
  <si>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</si>
  <si>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</si>
  <si>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</si>
  <si>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</si>
  <si>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</si>
  <si>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</si>
  <si>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</si>
  <si>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</si>
  <si>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</si>
  <si>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</si>
  <si>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</si>
  <si>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</si>
  <si>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</si>
  <si>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</si>
  <si>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</si>
  <si>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</si>
  <si>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</si>
  <si>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</si>
  <si>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</si>
  <si>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</si>
  <si>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</si>
  <si>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</si>
  <si>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</si>
  <si>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</si>
  <si>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</si>
  <si>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</si>
  <si>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</si>
  <si>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</si>
  <si>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</si>
  <si>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</si>
  <si>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</si>
  <si>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</si>
  <si>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</si>
  <si>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</si>
  <si>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</si>
  <si>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</si>
  <si>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</si>
  <si>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</si>
  <si>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</si>
  <si>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</si>
  <si>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</si>
  <si>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</si>
  <si>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</si>
  <si>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</si>
  <si>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</si>
  <si>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</si>
  <si>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</si>
  <si>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</si>
  <si>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</si>
  <si>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</si>
  <si>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</si>
  <si>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</si>
  <si>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</si>
  <si>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</si>
  <si>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</si>
  <si>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</si>
  <si>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</si>
  <si>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</si>
  <si>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</si>
  <si>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</si>
  <si>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</si>
  <si>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</si>
  <si>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</si>
  <si>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</si>
  <si>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</si>
  <si>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</si>
  <si>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</si>
  <si>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</si>
  <si>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</si>
  <si>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</si>
  <si>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</si>
  <si>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</si>
  <si>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</si>
  <si>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</si>
  <si>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</si>
  <si>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</si>
  <si>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</si>
  <si>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</si>
  <si>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</si>
  <si>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</si>
  <si>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</si>
  <si>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</si>
  <si>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</si>
  <si>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</si>
  <si>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</si>
  <si>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</si>
  <si>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</si>
  <si>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</si>
  <si>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</si>
  <si>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</si>
  <si>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</si>
  <si>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</si>
  <si>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</si>
  <si>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</si>
  <si>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</si>
  <si>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</si>
  <si>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</si>
  <si>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</si>
  <si>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</si>
  <si>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</si>
  <si>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</si>
  <si>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</si>
  <si>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</si>
  <si>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</si>
  <si>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</si>
  <si>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</si>
  <si>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</si>
  <si>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</si>
  <si>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</si>
  <si>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</si>
  <si>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</si>
  <si>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</si>
  <si>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</si>
  <si>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</si>
  <si>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</si>
  <si>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</si>
  <si>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</si>
  <si>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</si>
  <si>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</si>
  <si>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</si>
  <si>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</si>
  <si>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</si>
  <si>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</si>
  <si>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</si>
  <si>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</si>
  <si>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</si>
  <si>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</si>
  <si>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</si>
  <si>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</si>
  <si>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</si>
  <si>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</si>
  <si>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</si>
  <si>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</si>
  <si>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</si>
  <si>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</si>
  <si>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</si>
  <si>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</si>
  <si>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</si>
  <si>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</si>
  <si>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</si>
  <si>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</si>
  <si>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</si>
  <si>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</si>
  <si>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</si>
  <si>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</si>
  <si>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</si>
  <si>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</si>
  <si>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</si>
  <si>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</si>
  <si>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</si>
  <si>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</si>
  <si>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</si>
  <si>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</si>
  <si>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</si>
  <si>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</si>
  <si>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</si>
  <si>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</si>
  <si>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</si>
  <si>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</si>
  <si>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</si>
  <si>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</si>
  <si>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</si>
  <si>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</si>
  <si>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</si>
  <si>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</si>
  <si>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</si>
  <si>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</si>
  <si>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</si>
  <si>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</si>
  <si>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</si>
  <si>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</si>
  <si>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</si>
  <si>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</si>
  <si>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</si>
  <si>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</si>
  <si>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</si>
  <si>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</si>
  <si>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</si>
  <si>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</si>
  <si>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</si>
  <si>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</si>
  <si>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</si>
  <si>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</si>
  <si>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</si>
  <si>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</si>
  <si>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</si>
  <si>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</si>
  <si>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</si>
  <si>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</si>
  <si>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</si>
  <si>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</si>
  <si>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</si>
  <si>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</si>
  <si>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</si>
  <si>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</si>
  <si>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</si>
  <si>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</si>
  <si>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</si>
  <si>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</si>
  <si>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</si>
  <si>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</si>
  <si>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</si>
  <si>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</si>
  <si>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</si>
  <si>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</si>
  <si>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</si>
  <si>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</si>
  <si>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</si>
  <si>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</si>
  <si>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</si>
  <si>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</si>
  <si>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</si>
  <si>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</si>
  <si>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</si>
  <si>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</si>
  <si>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</si>
  <si>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</si>
  <si>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</si>
  <si>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</si>
  <si>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</si>
  <si>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</si>
  <si>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</si>
  <si>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</si>
  <si>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</si>
  <si>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</si>
  <si>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</si>
  <si>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</si>
  <si>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</si>
  <si>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</si>
  <si>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</si>
  <si>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</si>
  <si>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</si>
  <si>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</si>
  <si>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</si>
  <si>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</si>
  <si>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</si>
  <si>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</si>
  <si>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</si>
  <si>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</si>
  <si>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</si>
  <si>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</si>
  <si>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</si>
  <si>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</si>
  <si>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</si>
  <si>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</si>
  <si>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</si>
  <si>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</si>
  <si>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</si>
  <si>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</si>
  <si>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</si>
  <si>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</si>
  <si>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</si>
  <si>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</si>
  <si>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</si>
  <si>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</si>
  <si>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</si>
  <si>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</si>
  <si>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</si>
  <si>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</si>
  <si>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</si>
  <si>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</si>
  <si>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</si>
  <si>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</si>
  <si>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</si>
  <si>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</si>
  <si>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</si>
  <si>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</si>
  <si>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</si>
  <si>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</si>
  <si>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</si>
  <si>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</si>
  <si>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</si>
  <si>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</si>
  <si>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</si>
  <si>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</si>
  <si>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</si>
  <si>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</si>
  <si>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</si>
  <si>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</si>
  <si>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</si>
  <si>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</si>
  <si>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</si>
  <si>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</si>
  <si>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</si>
  <si>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</si>
  <si>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</si>
  <si>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</si>
  <si>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</si>
  <si>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</si>
  <si>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</si>
  <si>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</si>
  <si>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</si>
  <si>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</si>
  <si>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</si>
  <si>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</si>
  <si>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</si>
  <si>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</si>
  <si>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</si>
  <si>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</si>
  <si>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</si>
  <si>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</si>
  <si>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</si>
  <si>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</si>
  <si>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</si>
  <si>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</si>
  <si>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</si>
  <si>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</si>
  <si>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</si>
  <si>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</si>
  <si>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</si>
  <si>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</si>
  <si>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</si>
  <si>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</si>
  <si>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</si>
  <si>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</si>
  <si>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</si>
  <si>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</si>
  <si>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</si>
  <si>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</si>
  <si>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</si>
  <si>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</si>
  <si>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</si>
  <si>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</si>
  <si>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</si>
  <si>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</si>
  <si>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</si>
  <si>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</si>
  <si>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</si>
  <si>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</si>
  <si>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</si>
  <si>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</si>
  <si>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</si>
  <si>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</si>
  <si>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</si>
  <si>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</si>
  <si>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</si>
  <si>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</si>
  <si>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</si>
  <si>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</si>
  <si>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</si>
  <si>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</si>
  <si>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</si>
  <si>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</si>
  <si>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</si>
  <si>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</si>
  <si>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</si>
  <si>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</si>
  <si>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</si>
  <si>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</si>
  <si>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</si>
  <si>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</si>
  <si>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</si>
  <si>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</si>
  <si>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</si>
  <si>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</si>
  <si>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</si>
  <si>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</si>
  <si>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</si>
  <si>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</si>
  <si>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</si>
  <si>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</si>
  <si>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</si>
  <si>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</si>
  <si>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</si>
  <si>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</si>
  <si>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</si>
  <si>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</si>
  <si>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</si>
  <si>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</si>
  <si>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</si>
  <si>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</si>
  <si>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</si>
  <si>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</si>
  <si>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</si>
  <si>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</si>
  <si>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</si>
  <si>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</si>
  <si>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</si>
  <si>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</si>
  <si>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</si>
  <si>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</si>
  <si>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</si>
  <si>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</si>
  <si>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</si>
  <si>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</si>
  <si>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</si>
  <si>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</si>
  <si>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</si>
  <si>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</si>
  <si>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</si>
  <si>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</si>
  <si>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</si>
  <si>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</si>
  <si>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</si>
  <si>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</si>
  <si>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</si>
  <si>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</si>
  <si>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</si>
  <si>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</si>
  <si>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</si>
  <si>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</si>
  <si>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</si>
  <si>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</si>
  <si>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</si>
  <si>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</si>
  <si>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</si>
  <si>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</si>
  <si>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</si>
  <si>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</si>
  <si>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</si>
  <si>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</si>
  <si>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</si>
  <si>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</si>
  <si>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</si>
  <si>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</si>
  <si>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</si>
  <si>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</si>
  <si>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</si>
  <si>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</si>
  <si>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</si>
  <si>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</si>
  <si>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</si>
  <si>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</si>
  <si>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</si>
  <si>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</si>
  <si>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</si>
  <si>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</si>
  <si>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</si>
  <si>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</si>
  <si>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</si>
  <si>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</si>
  <si>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</si>
  <si>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</si>
  <si>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</si>
  <si>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</si>
  <si>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</si>
  <si>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</si>
  <si>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</si>
  <si>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</si>
  <si>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</si>
  <si>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</si>
  <si>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</si>
  <si>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</si>
  <si>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</si>
  <si>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</si>
  <si>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</si>
  <si>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</si>
  <si>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</si>
  <si>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</si>
  <si>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</si>
  <si>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</si>
  <si>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</si>
  <si>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</si>
  <si>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</si>
  <si>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</si>
  <si>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</si>
  <si>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</si>
  <si>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</si>
  <si>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</si>
  <si>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</si>
  <si>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</si>
  <si>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</si>
  <si>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</si>
  <si>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</si>
  <si>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</si>
  <si>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</si>
  <si>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</si>
  <si>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</si>
  <si>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</si>
  <si>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</si>
  <si>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</si>
  <si>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</si>
  <si>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</si>
  <si>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</si>
  <si>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</si>
  <si>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</si>
  <si>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</si>
  <si>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</si>
  <si>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</si>
  <si>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</si>
  <si>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</si>
  <si>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</si>
  <si>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</si>
  <si>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</si>
  <si>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</si>
  <si>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</si>
  <si>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</si>
  <si>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</si>
  <si>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</si>
  <si>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</si>
  <si>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</si>
  <si>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</si>
  <si>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</si>
  <si>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</si>
  <si>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</si>
  <si>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</si>
  <si>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</si>
  <si>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</si>
  <si>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</si>
  <si>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</si>
  <si>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</si>
  <si>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</si>
  <si>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</si>
  <si>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</si>
  <si>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</si>
  <si>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</si>
  <si>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</si>
  <si>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</si>
  <si>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</si>
  <si>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</si>
  <si>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</si>
  <si>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</si>
  <si>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</si>
  <si>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</si>
  <si>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</si>
  <si>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</si>
  <si>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</si>
  <si>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</si>
  <si>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</si>
  <si>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</si>
  <si>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</si>
  <si>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</si>
  <si>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</si>
  <si>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</si>
  <si>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</si>
  <si>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</si>
  <si>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</si>
  <si>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</si>
  <si>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</si>
  <si>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</si>
  <si>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</si>
  <si>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</si>
  <si>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</si>
  <si>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</si>
  <si>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</si>
  <si>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</si>
  <si>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</si>
  <si>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</si>
  <si>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</si>
  <si>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</si>
  <si>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</si>
  <si>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</si>
  <si>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</si>
  <si>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</si>
  <si>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</si>
  <si>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</si>
  <si>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</si>
  <si>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</si>
  <si>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</si>
  <si>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</si>
  <si>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</si>
  <si>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</si>
  <si>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</si>
  <si>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</si>
  <si>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</si>
  <si>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</si>
  <si>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</si>
  <si>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</si>
  <si>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</si>
  <si>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</si>
  <si>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</si>
  <si>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</si>
  <si>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</si>
  <si>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</si>
  <si>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</si>
  <si>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</si>
  <si>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</si>
  <si>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</si>
  <si>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</si>
  <si>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</si>
  <si>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</si>
  <si>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</si>
  <si>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</si>
  <si>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</si>
  <si>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</si>
  <si>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</si>
  <si>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</si>
  <si>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</si>
  <si>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</si>
  <si>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</si>
  <si>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</si>
  <si>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</si>
  <si>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</si>
  <si>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</si>
  <si>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</si>
  <si>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</si>
  <si>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</si>
  <si>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</si>
  <si>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</si>
  <si>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</si>
  <si>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</si>
  <si>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</si>
  <si>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</si>
  <si>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</si>
  <si>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</si>
  <si>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</si>
  <si>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</si>
  <si>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</si>
  <si>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</si>
  <si>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</si>
  <si>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</si>
  <si>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</si>
  <si>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</si>
  <si>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</si>
  <si>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</si>
  <si>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</si>
  <si>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</si>
  <si>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</si>
  <si>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</si>
  <si>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</si>
  <si>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</si>
  <si>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</si>
  <si>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</si>
  <si>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</si>
  <si>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</si>
  <si>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</si>
  <si>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</si>
  <si>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</si>
  <si>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</si>
  <si>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</si>
  <si>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</si>
  <si>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</si>
  <si>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</si>
  <si>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</si>
  <si>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</si>
  <si>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</si>
  <si>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</si>
  <si>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</si>
  <si>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</si>
  <si>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</si>
  <si>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</si>
  <si>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</si>
  <si>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</si>
  <si>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</si>
  <si>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</si>
  <si>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</si>
  <si>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</si>
  <si>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</si>
  <si>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</si>
  <si>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</si>
  <si>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</si>
  <si>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</si>
  <si>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</si>
  <si>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</si>
  <si>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</si>
  <si>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</si>
  <si>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</si>
  <si>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</si>
  <si>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</si>
  <si>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</si>
  <si>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</si>
  <si>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</si>
  <si>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</si>
  <si>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</si>
  <si>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</si>
  <si>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</si>
  <si>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</si>
  <si>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</si>
  <si>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</si>
  <si>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</si>
  <si>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</si>
  <si>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</si>
  <si>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</si>
  <si>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</si>
  <si>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</si>
  <si>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</si>
  <si>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</si>
  <si>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</si>
  <si>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</si>
  <si>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</si>
  <si>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</si>
  <si>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</si>
  <si>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</si>
  <si>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</si>
  <si>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</si>
  <si>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</si>
  <si>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</si>
  <si>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</si>
  <si>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</si>
  <si>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</si>
  <si>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</si>
  <si>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</si>
  <si>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</si>
  <si>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</si>
  <si>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</si>
  <si>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</si>
  <si>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</si>
  <si>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</si>
  <si>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</si>
  <si>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</si>
  <si>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</si>
  <si>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</si>
  <si>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</si>
  <si>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</si>
  <si>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</si>
  <si>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</si>
  <si>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</si>
  <si>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</si>
  <si>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</si>
  <si>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</si>
  <si>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</si>
  <si>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</si>
  <si>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</si>
  <si>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</si>
  <si>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</si>
  <si>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</si>
  <si>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</si>
  <si>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</si>
  <si>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</si>
  <si>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</si>
  <si>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</si>
  <si>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</si>
  <si>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</si>
  <si>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</si>
  <si>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</si>
  <si>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</si>
  <si>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</si>
  <si>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</si>
  <si>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</si>
  <si>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</si>
  <si>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</si>
  <si>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</si>
  <si>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</si>
  <si>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</si>
  <si>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</si>
  <si>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</si>
  <si>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</si>
  <si>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</si>
  <si>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</si>
  <si>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</si>
  <si>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</si>
  <si>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</si>
  <si>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</si>
  <si>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</si>
  <si>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</si>
  <si>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</si>
  <si>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</si>
  <si>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</si>
  <si>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</si>
  <si>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</si>
  <si>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</si>
  <si>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</si>
  <si>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</si>
  <si>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</si>
  <si>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</si>
  <si>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</si>
  <si>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</si>
  <si>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</si>
  <si>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</si>
  <si>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</si>
  <si>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</si>
  <si>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</si>
  <si>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</si>
  <si>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</si>
  <si>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</si>
  <si>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</si>
  <si>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</si>
  <si>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</si>
  <si>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</si>
  <si>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</si>
  <si>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</si>
  <si>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</si>
  <si>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</si>
  <si>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</si>
  <si>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</si>
  <si>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</si>
  <si>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</si>
  <si>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</si>
  <si>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</si>
  <si>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</si>
  <si>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</si>
  <si>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</si>
  <si>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</si>
  <si>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</si>
  <si>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</si>
  <si>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</si>
  <si>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</si>
  <si>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</si>
  <si>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</si>
  <si>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</si>
  <si>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</si>
  <si>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</si>
  <si>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</si>
  <si>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</si>
  <si>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</si>
  <si>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</si>
  <si>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</si>
  <si>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</si>
  <si>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</si>
  <si>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</si>
  <si>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</si>
  <si>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</si>
  <si>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</si>
  <si>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</si>
  <si>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</si>
  <si>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</si>
  <si>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</si>
  <si>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</si>
  <si>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</si>
  <si>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</si>
  <si>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</si>
  <si>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</si>
  <si>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</si>
  <si>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</si>
  <si>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</si>
  <si>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</si>
  <si>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</si>
  <si>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</si>
  <si>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</si>
  <si>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</si>
  <si>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</si>
  <si>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</si>
  <si>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</si>
  <si>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</si>
  <si>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</si>
  <si>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</si>
  <si>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</si>
  <si>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</si>
  <si>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</si>
  <si>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</si>
  <si>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</si>
  <si>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</si>
  <si>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</si>
  <si>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</si>
  <si>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</si>
  <si>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</si>
  <si>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</si>
  <si>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</si>
  <si>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</si>
  <si>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</si>
  <si>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</si>
  <si>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</si>
  <si>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</si>
  <si>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</si>
  <si>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</si>
  <si>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</si>
  <si>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</si>
  <si>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</si>
  <si>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</si>
  <si>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</si>
  <si>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</si>
  <si>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</si>
  <si>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</si>
  <si>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</si>
  <si>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</si>
  <si>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</si>
  <si>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</si>
  <si>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</si>
  <si>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</si>
  <si>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</si>
  <si>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</si>
  <si>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</si>
  <si>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</si>
  <si>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</si>
  <si>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</si>
  <si>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</si>
  <si>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</si>
  <si>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</si>
  <si>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</si>
  <si>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</si>
  <si>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</si>
  <si>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</si>
  <si>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</si>
  <si>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</si>
  <si>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</si>
  <si>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</si>
  <si>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</si>
  <si>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</si>
  <si>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</si>
  <si>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</si>
  <si>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</si>
  <si>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</si>
  <si>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</si>
  <si>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</si>
  <si>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</si>
  <si>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</si>
  <si>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</si>
  <si>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</si>
  <si>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</si>
  <si>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</si>
  <si>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</si>
  <si>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</si>
  <si>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</si>
  <si>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</si>
  <si>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</si>
  <si>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</si>
  <si>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</si>
  <si>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</si>
  <si>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</si>
  <si>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</si>
  <si>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</si>
  <si>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</si>
  <si>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</si>
  <si>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</si>
  <si>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</si>
  <si>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</si>
  <si>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</si>
  <si>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</si>
  <si>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</si>
  <si>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</si>
  <si>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</si>
  <si>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</si>
  <si>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</si>
  <si>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</si>
  <si>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</si>
  <si>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</si>
  <si>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</si>
  <si>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</si>
  <si>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</si>
  <si>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</si>
  <si>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</si>
  <si>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</si>
  <si>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</si>
  <si>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</si>
  <si>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</si>
  <si>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</si>
  <si>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</si>
  <si>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</si>
  <si>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</si>
  <si>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</si>
  <si>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</si>
  <si>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</si>
  <si>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</si>
  <si>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</si>
  <si>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</si>
  <si>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</si>
  <si>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</si>
  <si>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</si>
  <si>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</si>
  <si>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</si>
  <si>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</si>
  <si>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</si>
  <si>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</si>
  <si>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</si>
  <si>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</si>
  <si>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</si>
  <si>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</si>
  <si>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</si>
  <si>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</si>
  <si>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</si>
  <si>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</si>
  <si>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</si>
  <si>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</si>
  <si>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</si>
  <si>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</si>
  <si>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</si>
  <si>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</si>
  <si>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</si>
  <si>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</si>
  <si>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</si>
  <si>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</si>
  <si>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</si>
  <si>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</si>
  <si>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</si>
  <si>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</si>
  <si>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</si>
  <si>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</si>
  <si>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</si>
  <si>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</si>
  <si>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</si>
  <si>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</si>
  <si>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</si>
  <si>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</si>
  <si>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</si>
  <si>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</si>
  <si>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</si>
  <si>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</si>
  <si>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</si>
  <si>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</si>
  <si>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</si>
  <si>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</si>
  <si>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</si>
  <si>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</si>
  <si>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</si>
  <si>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</si>
  <si>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</si>
  <si>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</si>
  <si>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</si>
  <si>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</si>
  <si>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</si>
  <si>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</si>
  <si>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</si>
  <si>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</si>
  <si>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</si>
  <si>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</si>
  <si>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</si>
  <si>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</si>
  <si>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</si>
  <si>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</si>
  <si>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</si>
  <si>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</si>
  <si>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</si>
  <si>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</si>
  <si>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</si>
  <si>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</si>
  <si>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</si>
  <si>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</si>
  <si>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</si>
  <si>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</si>
  <si>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</si>
  <si>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</si>
  <si>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</si>
  <si>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</si>
  <si>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</si>
  <si>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</si>
  <si>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</si>
  <si>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</si>
  <si>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</si>
  <si>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</si>
  <si>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</si>
  <si>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</si>
  <si>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</si>
  <si>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</si>
  <si>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</si>
  <si>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</si>
  <si>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</si>
  <si>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</si>
  <si>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</si>
  <si>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</si>
  <si>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</si>
  <si>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</si>
  <si>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</si>
  <si>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</si>
  <si>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</si>
  <si>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</si>
  <si>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</si>
  <si>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</si>
  <si>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</si>
  <si>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</si>
  <si>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</si>
  <si>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</si>
  <si>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</si>
  <si>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</si>
  <si>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</si>
  <si>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</si>
  <si>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</si>
  <si>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</si>
  <si>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</si>
  <si>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</si>
  <si>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</si>
  <si>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</si>
  <si>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</si>
  <si>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</si>
  <si>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</si>
  <si>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</si>
  <si>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</si>
  <si>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</si>
  <si>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</si>
  <si>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</si>
  <si>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</si>
  <si>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</si>
  <si>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</si>
  <si>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</si>
  <si>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</si>
  <si>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</si>
  <si>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</si>
  <si>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</si>
  <si>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</si>
  <si>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</si>
  <si>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</si>
  <si>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</si>
  <si>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</si>
  <si>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</si>
  <si>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</si>
  <si>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</si>
  <si>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</si>
  <si>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</si>
  <si>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</si>
  <si>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</si>
  <si>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</si>
  <si>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</si>
  <si>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</si>
  <si>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</si>
  <si>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</si>
  <si>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</si>
  <si>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</si>
  <si>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</si>
  <si>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</si>
  <si>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</si>
  <si>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</si>
  <si>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</si>
  <si>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</si>
  <si>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</si>
  <si>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</si>
  <si>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</si>
  <si>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</si>
  <si>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</si>
  <si>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</si>
  <si>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</si>
  <si>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</si>
  <si>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</si>
  <si>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</si>
  <si>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</si>
  <si>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</si>
  <si>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</si>
  <si>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</si>
  <si>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</si>
  <si>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</si>
  <si>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</si>
  <si>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</si>
  <si>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</si>
  <si>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</si>
  <si>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</si>
  <si>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</si>
  <si>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</si>
  <si>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</si>
  <si>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</si>
  <si>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</si>
  <si>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</si>
  <si>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</si>
  <si>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</si>
  <si>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</si>
  <si>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</si>
  <si>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</si>
  <si>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</si>
  <si>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</si>
  <si>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</si>
  <si>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</si>
  <si>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</si>
  <si>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</si>
  <si>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</si>
  <si>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</si>
  <si>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</si>
  <si>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</si>
  <si>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</si>
  <si>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</si>
  <si>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</si>
  <si>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</si>
  <si>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</si>
  <si>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</si>
  <si>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</si>
  <si>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</si>
  <si>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</si>
  <si>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</si>
  <si>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</si>
  <si>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</si>
  <si>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</si>
  <si>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</si>
  <si>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</si>
  <si>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</si>
  <si>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</si>
  <si>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</si>
  <si>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</si>
  <si>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</si>
  <si>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</si>
  <si>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</si>
  <si>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</si>
  <si>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</si>
  <si>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</si>
  <si>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</si>
  <si>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</si>
  <si>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</si>
  <si>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</si>
  <si>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</si>
  <si>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</si>
  <si>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</si>
  <si>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</si>
  <si>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</si>
  <si>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</si>
  <si>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</si>
  <si>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</si>
  <si>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</si>
  <si>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</si>
  <si>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</si>
  <si>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</si>
  <si>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</si>
  <si>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</si>
  <si>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</si>
  <si>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</si>
  <si>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</si>
  <si>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</si>
  <si>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</si>
  <si>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</si>
  <si>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</si>
  <si>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</si>
  <si>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</si>
  <si>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</si>
  <si>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</si>
  <si>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</si>
  <si>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</si>
  <si>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</si>
  <si>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</si>
  <si>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</si>
  <si>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</si>
  <si>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</si>
  <si>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</si>
  <si>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</si>
  <si>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</si>
  <si>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</si>
  <si>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</si>
  <si>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</si>
  <si>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</si>
  <si>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</si>
  <si>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</si>
  <si>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</si>
  <si>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</si>
  <si>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</si>
  <si>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</si>
  <si>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</si>
  <si>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</si>
  <si>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</si>
  <si>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</si>
  <si>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</si>
  <si>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</si>
  <si>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</si>
  <si>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</si>
  <si>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</si>
  <si>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</si>
  <si>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</si>
  <si>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</si>
  <si>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</si>
  <si>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</si>
  <si>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</si>
  <si>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</si>
  <si>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</si>
  <si>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</si>
  <si>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</si>
  <si>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</si>
  <si>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</si>
  <si>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</si>
  <si>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</si>
  <si>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</si>
  <si>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</si>
  <si>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</si>
  <si>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</si>
  <si>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</si>
  <si>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</si>
  <si>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</si>
  <si>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</si>
  <si>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</si>
  <si>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</si>
  <si>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</si>
  <si>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</si>
  <si>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</si>
  <si>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</si>
  <si>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</si>
  <si>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</si>
  <si>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</si>
  <si>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</si>
  <si>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</si>
  <si>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</si>
  <si>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</si>
  <si>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</si>
  <si>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</si>
  <si>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</si>
  <si>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</si>
  <si>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</si>
  <si>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</si>
  <si>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</si>
  <si>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</si>
  <si>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</si>
  <si>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</si>
  <si>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</si>
  <si>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</si>
  <si>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</si>
  <si>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</si>
  <si>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</si>
  <si>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</si>
  <si>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</si>
  <si>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</si>
  <si>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</si>
  <si>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</si>
  <si>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</si>
  <si>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</si>
  <si>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</si>
  <si>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</si>
  <si>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</si>
  <si>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</si>
  <si>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</si>
  <si>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</si>
  <si>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</si>
  <si>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</si>
  <si>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</si>
  <si>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</si>
  <si>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</si>
  <si>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</si>
  <si>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</si>
  <si>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</si>
  <si>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</si>
  <si>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</si>
  <si>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</si>
  <si>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</si>
  <si>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</si>
  <si>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</si>
  <si>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</si>
  <si>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</si>
  <si>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</si>
  <si>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</si>
  <si>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</si>
  <si>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</si>
  <si>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</si>
  <si>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</si>
  <si>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</si>
  <si>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</si>
  <si>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</si>
  <si>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</si>
  <si>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</si>
  <si>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</si>
  <si>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</si>
  <si>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</si>
  <si>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</si>
  <si>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</si>
  <si>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</si>
  <si>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</si>
  <si>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</si>
  <si>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</si>
  <si>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</si>
  <si>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</si>
  <si>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</si>
  <si>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</si>
  <si>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</si>
  <si>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</si>
  <si>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</si>
  <si>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</si>
  <si>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</si>
  <si>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</si>
  <si>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</si>
  <si>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</si>
  <si>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</si>
  <si>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</si>
  <si>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</si>
  <si>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</si>
  <si>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</si>
  <si>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</si>
  <si>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</si>
  <si>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</si>
  <si>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</si>
  <si>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</si>
  <si>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</si>
  <si>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</si>
  <si>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</si>
  <si>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</si>
  <si>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</si>
  <si>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</si>
  <si>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</si>
  <si>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</si>
  <si>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</si>
  <si>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</si>
  <si>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</si>
  <si>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</si>
  <si>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</si>
  <si>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</si>
  <si>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</si>
  <si>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</si>
  <si>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</si>
  <si>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</si>
  <si>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</si>
  <si>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</si>
  <si>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</si>
  <si>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</si>
  <si>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</si>
  <si>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</si>
  <si>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</si>
  <si>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</si>
  <si>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</si>
  <si>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</si>
  <si>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</si>
  <si>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</si>
  <si>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</si>
  <si>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</si>
  <si>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</si>
  <si>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</si>
  <si>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</si>
  <si>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</si>
  <si>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</si>
  <si>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</si>
  <si>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</si>
  <si>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</si>
  <si>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</si>
  <si>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</si>
  <si>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</si>
  <si>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</si>
  <si>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</si>
  <si>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</si>
  <si>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</si>
  <si>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</si>
  <si>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</si>
  <si>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</si>
  <si>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</si>
  <si>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</si>
  <si>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</si>
  <si>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</si>
  <si>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</si>
  <si>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</si>
  <si>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</si>
  <si>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</si>
  <si>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</si>
  <si>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</si>
  <si>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</si>
  <si>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</si>
  <si>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</si>
  <si>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</si>
  <si>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</si>
  <si>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</si>
  <si>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</si>
  <si>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</si>
  <si>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</si>
  <si>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</si>
  <si>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</si>
  <si>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</si>
  <si>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</si>
  <si>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</si>
  <si>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</si>
  <si>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</si>
  <si>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</si>
  <si>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</si>
  <si>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</si>
  <si>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</si>
  <si>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</si>
  <si>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</si>
  <si>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</si>
  <si>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</si>
  <si>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</si>
  <si>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</si>
  <si>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</si>
  <si>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</si>
  <si>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</si>
  <si>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</si>
  <si>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</si>
  <si>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</si>
  <si>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</si>
  <si>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</si>
  <si>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</si>
  <si>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</si>
  <si>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</si>
  <si>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</si>
  <si>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</si>
  <si>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</si>
  <si>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</si>
  <si>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</si>
  <si>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</si>
  <si>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</si>
  <si>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</si>
  <si>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</si>
  <si>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</si>
  <si>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</si>
  <si>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</si>
  <si>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</si>
  <si>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</si>
  <si>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</si>
  <si>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</si>
  <si>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</si>
  <si>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</si>
  <si>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</si>
  <si>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</si>
  <si>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</si>
  <si>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</si>
  <si>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</si>
  <si>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</si>
  <si>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</si>
  <si>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</si>
  <si>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</si>
  <si>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</si>
  <si>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</si>
  <si>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</si>
  <si>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</si>
  <si>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</si>
  <si>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</si>
  <si>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</si>
  <si>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</si>
  <si>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</si>
  <si>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</si>
  <si>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</si>
  <si>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</si>
  <si>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</si>
  <si>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</si>
  <si>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</si>
  <si>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</si>
  <si>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</si>
  <si>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</si>
  <si>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</si>
  <si>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</si>
  <si>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</si>
  <si>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</si>
  <si>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</si>
  <si>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</si>
  <si>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</si>
  <si>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</si>
  <si>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</si>
  <si>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</si>
  <si>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</si>
  <si>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</si>
  <si>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</si>
  <si>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</si>
  <si>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</si>
  <si>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</si>
  <si>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</si>
  <si>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</si>
  <si>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</si>
  <si>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</si>
  <si>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</si>
  <si>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</si>
  <si>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</si>
  <si>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</si>
  <si>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</si>
  <si>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</si>
  <si>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</si>
  <si>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</si>
  <si>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</si>
  <si>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</si>
  <si>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</si>
  <si>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</si>
  <si>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</si>
  <si>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</si>
  <si>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</si>
  <si>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</si>
  <si>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</si>
  <si>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</si>
  <si>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</si>
  <si>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</si>
  <si>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</si>
  <si>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</si>
  <si>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</si>
  <si>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</si>
  <si>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</si>
  <si>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</si>
  <si>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</si>
  <si>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</si>
  <si>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</si>
  <si>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</si>
  <si>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</si>
  <si>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</si>
  <si>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</si>
  <si>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</si>
  <si>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</si>
  <si>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</si>
  <si>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</si>
  <si>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</si>
  <si>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</si>
  <si>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</si>
  <si>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</si>
  <si>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</si>
  <si>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</si>
  <si>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</si>
  <si>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</si>
  <si>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</si>
  <si>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</si>
  <si>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</si>
  <si>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</si>
  <si>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</si>
  <si>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</si>
  <si>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</si>
  <si>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</si>
  <si>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</si>
  <si>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</si>
  <si>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</si>
  <si>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</si>
  <si>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</si>
  <si>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</si>
  <si>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</si>
  <si>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</si>
  <si>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</si>
  <si>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</si>
  <si>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</si>
  <si>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</si>
  <si>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</si>
  <si>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</si>
  <si>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</si>
  <si>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</si>
  <si>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</si>
  <si>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</si>
  <si>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</si>
  <si>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</si>
  <si>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</si>
  <si>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</si>
  <si>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</si>
  <si>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</si>
  <si>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</si>
  <si>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</si>
  <si>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</si>
  <si>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</si>
  <si>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</si>
  <si>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</si>
  <si>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</si>
  <si>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</si>
  <si>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</si>
  <si>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</si>
  <si>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</si>
  <si>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</si>
  <si>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</si>
  <si>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</si>
  <si>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</si>
  <si>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</si>
  <si>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</si>
  <si>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</si>
  <si>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</si>
  <si>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</si>
  <si>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</si>
  <si>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</si>
  <si>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</si>
  <si>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</si>
  <si>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</si>
  <si>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</si>
  <si>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</si>
  <si>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</si>
  <si>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</si>
  <si>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</si>
  <si>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</si>
  <si>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</si>
  <si>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</si>
  <si>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</si>
  <si>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</si>
  <si>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</si>
  <si>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</si>
  <si>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</si>
  <si>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</si>
  <si>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</si>
  <si>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</si>
  <si>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</si>
  <si>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</si>
  <si>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</si>
  <si>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</si>
  <si>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</si>
  <si>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</si>
  <si>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</si>
  <si>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</si>
  <si>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</si>
  <si>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</si>
  <si>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</si>
  <si>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</si>
  <si>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</si>
  <si>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</si>
  <si>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</si>
  <si>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</si>
  <si>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</si>
  <si>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</si>
  <si>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</si>
  <si>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</si>
  <si>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</si>
  <si>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</si>
  <si>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</si>
  <si>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</si>
  <si>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</si>
  <si>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</si>
  <si>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</si>
  <si>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</si>
  <si>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</si>
  <si>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</si>
  <si>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</si>
  <si>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</si>
  <si>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</si>
  <si>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</si>
  <si>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</si>
  <si>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</si>
  <si>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</si>
  <si>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</si>
  <si>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</si>
  <si>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</si>
  <si>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</si>
  <si>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</si>
  <si>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</si>
  <si>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</si>
  <si>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</si>
  <si>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</si>
  <si>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</si>
  <si>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</si>
  <si>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</si>
  <si>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</si>
  <si>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</si>
  <si>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</si>
  <si>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</si>
  <si>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</si>
  <si>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</si>
  <si>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</si>
  <si>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</si>
  <si>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</si>
  <si>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</si>
  <si>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</si>
  <si>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</si>
  <si>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</si>
  <si>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</si>
  <si>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</si>
  <si>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</si>
  <si>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</si>
  <si>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</si>
  <si>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</si>
  <si>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</si>
  <si>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</si>
  <si>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</si>
  <si>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</si>
  <si>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</si>
  <si>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</si>
  <si>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</si>
  <si>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</si>
  <si>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</si>
  <si>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</si>
  <si>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</si>
  <si>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</si>
  <si>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</si>
  <si>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</si>
  <si>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</si>
  <si>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</si>
  <si>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</si>
  <si>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</si>
  <si>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</si>
  <si>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</si>
  <si>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</si>
  <si>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</si>
  <si>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</si>
  <si>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</si>
  <si>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</si>
  <si>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</si>
  <si>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</si>
  <si>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</si>
  <si>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</si>
  <si>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</si>
  <si>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</si>
  <si>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</si>
  <si>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</si>
  <si>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</si>
  <si>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</si>
  <si>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</si>
  <si>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</si>
  <si>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</si>
  <si>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</si>
  <si>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</si>
  <si>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</si>
  <si>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</si>
  <si>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</si>
  <si>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</si>
  <si>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</si>
  <si>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</si>
  <si>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</si>
  <si>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</si>
  <si>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</si>
  <si>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</si>
  <si>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</si>
  <si>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</si>
  <si>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</si>
  <si>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</si>
  <si>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</si>
  <si>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</si>
  <si>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</si>
  <si>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</si>
  <si>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</si>
  <si>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</si>
  <si>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</si>
  <si>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</si>
  <si>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</si>
  <si>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</si>
  <si>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</si>
  <si>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</si>
  <si>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</si>
  <si>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</si>
  <si>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</si>
  <si>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</si>
  <si>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</si>
  <si>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</si>
  <si>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</si>
  <si>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</si>
  <si>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</si>
  <si>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</si>
  <si>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</si>
  <si>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</si>
  <si>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</si>
  <si>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</si>
  <si>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</si>
  <si>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</si>
  <si>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</si>
  <si>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</si>
  <si>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</si>
  <si>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</si>
  <si>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</si>
  <si>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</si>
  <si>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</si>
  <si>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</si>
  <si>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</si>
  <si>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</si>
  <si>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</si>
  <si>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</si>
  <si>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</si>
  <si>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</si>
  <si>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</si>
  <si>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</si>
  <si>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</si>
  <si>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</si>
  <si>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</si>
  <si>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</si>
  <si>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</si>
  <si>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</si>
  <si>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</si>
  <si>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</si>
  <si>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</si>
  <si>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</si>
  <si>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</si>
  <si>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</si>
  <si>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</si>
  <si>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</si>
  <si>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</si>
  <si>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</si>
  <si>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</si>
  <si>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</si>
  <si>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</si>
  <si>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</si>
  <si>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</si>
  <si>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</si>
  <si>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</si>
  <si>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</si>
  <si>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</si>
  <si>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</si>
  <si>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</si>
  <si>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</si>
  <si>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</si>
  <si>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</si>
  <si>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</si>
  <si>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</si>
  <si>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</si>
  <si>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</si>
  <si>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</si>
  <si>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</si>
  <si>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</si>
  <si>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</si>
  <si>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</si>
  <si>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</si>
  <si>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</si>
  <si>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</si>
  <si>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</si>
  <si>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</si>
  <si>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</si>
  <si>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</si>
  <si>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</si>
  <si>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</si>
  <si>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</si>
  <si>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</si>
  <si>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</si>
  <si>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</si>
  <si>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</si>
  <si>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</si>
  <si>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</si>
  <si>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</si>
  <si>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</si>
  <si>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</si>
  <si>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</si>
  <si>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</si>
  <si>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</si>
  <si>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</si>
  <si>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</si>
  <si>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</si>
  <si>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</si>
  <si>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</si>
  <si>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</si>
  <si>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</si>
  <si>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</si>
  <si>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</si>
  <si>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</si>
  <si>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</si>
  <si>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</si>
  <si>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</si>
  <si>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</si>
  <si>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</si>
  <si>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</si>
  <si>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</si>
  <si>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</si>
  <si>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</si>
  <si>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</si>
  <si>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</si>
  <si>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</si>
  <si>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</si>
  <si>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</si>
  <si>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</si>
  <si>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</si>
  <si>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</si>
  <si>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</si>
  <si>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</si>
  <si>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</si>
  <si>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</si>
  <si>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</si>
  <si>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</si>
  <si>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</si>
  <si>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</si>
  <si>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</si>
  <si>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</si>
  <si>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</si>
  <si>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</si>
  <si>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</si>
  <si>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</si>
  <si>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</si>
  <si>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</si>
  <si>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</si>
  <si>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</si>
  <si>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</si>
  <si>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</si>
  <si>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</si>
  <si>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</si>
  <si>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</si>
  <si>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</si>
  <si>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</si>
  <si>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</si>
  <si>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</si>
  <si>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</si>
  <si>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</si>
  <si>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</si>
  <si>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</si>
  <si>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</si>
  <si>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</si>
  <si>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</si>
  <si>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</si>
  <si>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</si>
  <si>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</si>
  <si>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</si>
  <si>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</si>
  <si>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</si>
  <si>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</si>
  <si>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</si>
  <si>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</si>
  <si>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</si>
  <si>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</si>
  <si>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</si>
  <si>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</si>
  <si>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</si>
  <si>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</si>
  <si>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</si>
  <si>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</si>
  <si>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</si>
  <si>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</si>
  <si>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</si>
  <si>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</si>
  <si>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</si>
  <si>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</si>
  <si>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</si>
  <si>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</si>
  <si>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</si>
  <si>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</si>
  <si>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</si>
  <si>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</si>
  <si>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</si>
  <si>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</si>
  <si>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</si>
  <si>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</si>
  <si>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</si>
  <si>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</si>
  <si>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</si>
  <si>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</si>
  <si>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</si>
  <si>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</si>
  <si>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</si>
  <si>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</si>
  <si>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</si>
  <si>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</si>
  <si>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</si>
  <si>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</si>
  <si>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</si>
  <si>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</si>
  <si>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</si>
  <si>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</si>
  <si>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</si>
  <si>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</si>
  <si>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</si>
  <si>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</si>
  <si>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</si>
  <si>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</si>
  <si>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</si>
  <si>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</si>
  <si>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</si>
  <si>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</si>
  <si>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</si>
  <si>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</si>
  <si>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</si>
  <si>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</si>
  <si>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</si>
  <si>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</si>
  <si>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</si>
  <si>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</si>
  <si>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</si>
  <si>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</si>
  <si>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</si>
  <si>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</si>
  <si>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</si>
  <si>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</si>
  <si>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</si>
  <si>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</si>
  <si>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</si>
  <si>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</si>
  <si>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</si>
  <si>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</si>
  <si>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</si>
  <si>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</si>
  <si>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</si>
  <si>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</si>
  <si>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</si>
  <si>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</si>
  <si>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</si>
  <si>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</si>
  <si>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</si>
  <si>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</si>
  <si>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</si>
  <si>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</si>
  <si>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</si>
  <si>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</si>
  <si>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</si>
  <si>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</si>
  <si>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</si>
  <si>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</si>
  <si>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</si>
  <si>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</si>
  <si>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</si>
  <si>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</si>
  <si>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</si>
  <si>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</si>
  <si>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</si>
  <si>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</si>
  <si>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</si>
  <si>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</si>
  <si>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</si>
  <si>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</si>
  <si>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</si>
  <si>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</si>
  <si>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</si>
  <si>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</si>
  <si>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</si>
  <si>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</si>
  <si>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</si>
  <si>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</si>
  <si>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</si>
  <si>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</si>
  <si>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</si>
  <si>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</si>
  <si>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</si>
  <si>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</si>
  <si>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</si>
  <si>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</si>
  <si>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</si>
  <si>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</si>
  <si>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</si>
  <si>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</si>
  <si>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</si>
  <si>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</si>
  <si>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</si>
  <si>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</si>
  <si>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</si>
  <si>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</si>
  <si>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</si>
  <si>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</si>
  <si>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</si>
  <si>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</si>
  <si>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</si>
  <si>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</si>
  <si>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</si>
  <si>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</si>
  <si>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</si>
  <si>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</si>
  <si>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</si>
  <si>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</si>
  <si>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</si>
  <si>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</si>
  <si>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</si>
  <si>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</si>
  <si>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</si>
  <si>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</si>
  <si>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</si>
  <si>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</si>
  <si>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</si>
  <si>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</si>
  <si>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</si>
  <si>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</si>
  <si>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</si>
  <si>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</si>
  <si>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</si>
  <si>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</si>
  <si>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</si>
  <si>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</si>
  <si>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</si>
  <si>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</si>
  <si>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</si>
  <si>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</si>
  <si>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</si>
  <si>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</si>
  <si>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</si>
  <si>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</si>
  <si>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</si>
  <si>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</si>
  <si>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</si>
  <si>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</si>
  <si>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</si>
  <si>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</si>
  <si>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</si>
  <si>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</si>
  <si>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</si>
  <si>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</si>
  <si>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</si>
  <si>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</si>
  <si>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</si>
  <si>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</si>
  <si>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</si>
  <si>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</si>
  <si>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</si>
  <si>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</si>
  <si>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</si>
  <si>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</si>
  <si>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</si>
  <si>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</si>
  <si>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</si>
  <si>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</si>
  <si>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</si>
  <si>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</si>
  <si>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</si>
  <si>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</si>
  <si>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</si>
  <si>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</si>
  <si>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</si>
  <si>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</si>
  <si>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</si>
  <si>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</si>
  <si>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</si>
  <si>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</si>
  <si>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</si>
  <si>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</si>
  <si>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</si>
  <si>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</si>
  <si>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</si>
  <si>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</si>
  <si>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</si>
  <si>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</si>
  <si>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</si>
  <si>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</si>
  <si>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</si>
  <si>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</si>
  <si>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</si>
  <si>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</si>
  <si>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</si>
  <si>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</si>
  <si>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</si>
  <si>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</si>
  <si>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</si>
  <si>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</si>
  <si>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</si>
  <si>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</si>
  <si>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</si>
  <si>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</si>
  <si>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</si>
  <si>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</si>
  <si>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</si>
  <si>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</si>
  <si>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</si>
  <si>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</si>
  <si>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</si>
  <si>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</si>
  <si>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</si>
  <si>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</si>
  <si>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</si>
  <si>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</si>
  <si>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</si>
  <si>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</si>
  <si>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</si>
  <si>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</si>
  <si>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</si>
  <si>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</si>
  <si>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</si>
  <si>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</si>
  <si>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</si>
  <si>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</si>
  <si>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</si>
  <si>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</si>
  <si>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</si>
  <si>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</si>
  <si>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</si>
  <si>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</si>
  <si>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</si>
  <si>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</si>
  <si>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</si>
  <si>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</si>
  <si>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</si>
  <si>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</si>
  <si>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</si>
  <si>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</si>
  <si>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</si>
  <si>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</si>
  <si>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</si>
  <si>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</si>
  <si>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</si>
  <si>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</si>
  <si>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</si>
  <si>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</si>
  <si>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</si>
  <si>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</si>
  <si>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</si>
  <si>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</si>
  <si>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</si>
  <si>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</si>
  <si>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</si>
  <si>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</si>
  <si>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</si>
  <si>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</si>
  <si>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</si>
  <si>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</si>
  <si>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</si>
  <si>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</si>
  <si>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</si>
  <si>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</si>
  <si>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</si>
  <si>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</si>
  <si>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</si>
  <si>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</si>
  <si>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</si>
  <si>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</si>
  <si>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</si>
  <si>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</si>
  <si>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</si>
  <si>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</si>
  <si>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</si>
  <si>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</si>
  <si>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</si>
  <si>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</si>
  <si>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</si>
  <si>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</si>
  <si>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</si>
  <si>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</si>
  <si>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</si>
  <si>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</si>
  <si>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</si>
  <si>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</si>
  <si>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</si>
  <si>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</si>
  <si>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</si>
  <si>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</si>
  <si>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</si>
  <si>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</si>
  <si>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</si>
  <si>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</si>
  <si>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</si>
  <si>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</si>
  <si>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</si>
  <si>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</si>
  <si>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</si>
  <si>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</si>
  <si>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</si>
  <si>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</si>
  <si>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</si>
  <si>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</si>
  <si>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</si>
  <si>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</si>
  <si>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</si>
  <si>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</si>
  <si>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</si>
  <si>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</si>
  <si>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</si>
  <si>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</si>
  <si>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</si>
  <si>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</si>
  <si>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</si>
  <si>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</si>
  <si>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</si>
  <si>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</si>
  <si>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</si>
  <si>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</si>
  <si>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</si>
  <si>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</si>
  <si>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</si>
  <si>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</si>
  <si>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</si>
  <si>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</si>
  <si>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</si>
  <si>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</si>
  <si>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</si>
  <si>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</si>
  <si>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</si>
  <si>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</si>
  <si>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</si>
  <si>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</si>
  <si>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</si>
  <si>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</si>
  <si>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</si>
  <si>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</si>
  <si>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</si>
  <si>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</si>
  <si>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</si>
  <si>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</si>
  <si>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</si>
  <si>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</si>
  <si>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</si>
  <si>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</si>
  <si>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</si>
  <si>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</si>
  <si>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</si>
  <si>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</si>
  <si>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</si>
  <si>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</si>
  <si>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</si>
  <si>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</si>
  <si>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</si>
  <si>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</si>
  <si>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</si>
  <si>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</si>
  <si>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</si>
  <si>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</si>
  <si>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</si>
  <si>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</si>
  <si>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</si>
  <si>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</si>
  <si>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</si>
  <si>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</si>
  <si>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</si>
  <si>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</si>
  <si>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</si>
  <si>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</si>
  <si>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</si>
  <si>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</si>
  <si>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</si>
  <si>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</si>
  <si>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</si>
  <si>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</si>
  <si>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</si>
  <si>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</si>
  <si>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</si>
  <si>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</si>
  <si>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</si>
  <si>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</si>
  <si>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</si>
  <si>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</si>
  <si>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</si>
  <si>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</si>
  <si>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</si>
  <si>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</si>
  <si>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</si>
  <si>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</si>
  <si>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</si>
  <si>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</si>
  <si>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</si>
  <si>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</si>
  <si>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</si>
  <si>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</si>
  <si>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</si>
  <si>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</si>
  <si>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</si>
  <si>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</si>
  <si>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</si>
  <si>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</si>
  <si>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</si>
  <si>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</si>
  <si>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</si>
  <si>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</si>
  <si>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</si>
  <si>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</si>
  <si>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</si>
  <si>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</si>
  <si>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</si>
  <si>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</si>
  <si>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</si>
  <si>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</si>
  <si>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</si>
  <si>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</si>
  <si>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</si>
  <si>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</si>
  <si>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</si>
  <si>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</si>
  <si>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</si>
  <si>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</si>
  <si>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</si>
  <si>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</si>
  <si>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</si>
  <si>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</si>
  <si>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</si>
  <si>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</si>
  <si>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</si>
  <si>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</si>
  <si>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</si>
  <si>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</si>
  <si>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</si>
  <si>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</si>
  <si>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</si>
  <si>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</si>
  <si>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</si>
  <si>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</si>
  <si>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</si>
  <si>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</si>
  <si>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</si>
  <si>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</si>
  <si>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</si>
  <si>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</si>
  <si>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</si>
  <si>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</si>
  <si>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</si>
  <si>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</si>
  <si>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</si>
  <si>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</si>
  <si>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</si>
  <si>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</si>
  <si>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</si>
  <si>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</si>
  <si>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</si>
  <si>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</si>
  <si>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</si>
  <si>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</si>
  <si>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</si>
  <si>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</si>
  <si>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</si>
  <si>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</si>
  <si>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</si>
  <si>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</si>
  <si>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</si>
  <si>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</si>
  <si>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</si>
  <si>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</si>
  <si>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</si>
  <si>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</si>
  <si>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</si>
  <si>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</si>
  <si>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</si>
  <si>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</si>
  <si>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</si>
  <si>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</si>
  <si>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</si>
  <si>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</si>
  <si>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</si>
  <si>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</si>
  <si>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</si>
  <si>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</si>
  <si>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</si>
  <si>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</si>
  <si>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</si>
  <si>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</si>
  <si>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</si>
  <si>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</si>
  <si>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</si>
  <si>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</si>
  <si>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</si>
  <si>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</si>
  <si>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</si>
  <si>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</si>
  <si>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</si>
  <si>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</si>
  <si>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</si>
  <si>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</si>
  <si>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</si>
  <si>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</si>
  <si>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</si>
  <si>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</si>
  <si>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</si>
  <si>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</si>
  <si>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</si>
  <si>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</si>
  <si>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</si>
  <si>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</si>
  <si>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</si>
  <si>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</si>
  <si>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</si>
  <si>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</si>
  <si>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</si>
  <si>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</si>
  <si>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</si>
  <si>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</si>
  <si>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</si>
  <si>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</si>
  <si>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</si>
  <si>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</si>
  <si>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</si>
  <si>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</si>
  <si>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</si>
  <si>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</si>
  <si>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</si>
  <si>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</si>
  <si>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</si>
  <si>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</si>
  <si>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</si>
  <si>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</si>
  <si>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</si>
  <si>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</si>
  <si>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</si>
  <si>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</si>
  <si>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</si>
  <si>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</si>
  <si>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</si>
  <si>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</si>
  <si>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</si>
  <si>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</si>
  <si>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</si>
  <si>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</si>
  <si>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</si>
  <si>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</si>
  <si>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</si>
  <si>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</si>
  <si>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</si>
  <si>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</si>
  <si>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</si>
  <si>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</si>
  <si>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</si>
  <si>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</si>
  <si>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</si>
  <si>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</si>
  <si>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</si>
  <si>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</si>
  <si>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</si>
  <si>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</si>
  <si>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</si>
  <si>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</si>
  <si>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</si>
  <si>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</si>
  <si>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</si>
  <si>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</si>
  <si>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</si>
  <si>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</si>
  <si>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</si>
  <si>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</si>
  <si>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</si>
  <si>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</si>
  <si>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</si>
  <si>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</si>
  <si>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</si>
  <si>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</si>
  <si>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</si>
  <si>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</si>
  <si>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</si>
  <si>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</si>
  <si>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</si>
  <si>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</si>
  <si>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</si>
  <si>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</si>
  <si>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</si>
  <si>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</si>
  <si>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</si>
  <si>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</si>
  <si>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</si>
  <si>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</si>
  <si>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</si>
  <si>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</si>
  <si>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</si>
  <si>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</si>
  <si>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</si>
  <si>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</si>
  <si>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</si>
  <si>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</si>
  <si>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</si>
  <si>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</si>
  <si>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</si>
  <si>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</si>
  <si>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</si>
  <si>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</si>
  <si>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</si>
  <si>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</si>
  <si>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</si>
  <si>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</si>
  <si>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</si>
  <si>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</si>
  <si>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</si>
  <si>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</si>
  <si>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</si>
  <si>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</si>
  <si>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</si>
  <si>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</si>
  <si>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</si>
  <si>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</si>
  <si>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</si>
  <si>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</si>
  <si>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</si>
  <si>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</si>
  <si>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</si>
  <si>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</si>
  <si>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</si>
  <si>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</si>
  <si>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</si>
  <si>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</si>
  <si>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</si>
  <si>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</si>
  <si>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</si>
  <si>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</si>
  <si>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</si>
  <si>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</si>
  <si>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</si>
  <si>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</si>
  <si>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</si>
  <si>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</si>
  <si>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</si>
  <si>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</si>
  <si>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</si>
  <si>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</si>
  <si>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</si>
  <si>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</si>
  <si>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</si>
  <si>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</si>
  <si>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</si>
  <si>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</si>
  <si>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</si>
  <si>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</si>
  <si>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</si>
  <si>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</si>
  <si>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</si>
  <si>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</si>
  <si>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</si>
  <si>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</si>
  <si>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</si>
  <si>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</si>
  <si>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</si>
  <si>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</si>
  <si>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</si>
  <si>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</si>
  <si>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</si>
  <si>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</si>
  <si>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</si>
  <si>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</si>
  <si>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</si>
  <si>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</si>
  <si>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</si>
  <si>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</si>
  <si>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</si>
  <si>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</si>
  <si>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</si>
  <si>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</si>
  <si>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</si>
  <si>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</si>
  <si>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</si>
  <si>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</si>
  <si>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</si>
  <si>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</si>
  <si>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</si>
  <si>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</si>
  <si>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</si>
  <si>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</si>
  <si>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</si>
  <si>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</si>
  <si>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</si>
  <si>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</si>
  <si>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</si>
  <si>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</si>
  <si>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</si>
  <si>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</si>
  <si>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</si>
  <si>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</si>
  <si>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</si>
  <si>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</si>
  <si>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</si>
  <si>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</si>
  <si>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</si>
  <si>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</si>
  <si>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</si>
  <si>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</si>
  <si>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</si>
  <si>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</si>
  <si>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</si>
  <si>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</si>
  <si>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</si>
  <si>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</si>
  <si>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</si>
  <si>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</si>
  <si>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</si>
  <si>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</si>
  <si>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</si>
  <si>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</si>
  <si>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</si>
  <si>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</si>
  <si>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</si>
  <si>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</si>
  <si>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</si>
  <si>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</si>
  <si>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</si>
  <si>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</si>
  <si>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</si>
  <si>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</si>
  <si>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</si>
  <si>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</si>
  <si>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</si>
  <si>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</si>
  <si>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</si>
  <si>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</si>
  <si>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</si>
  <si>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</si>
  <si>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</si>
  <si>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</si>
  <si>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</si>
  <si>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</si>
  <si>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</si>
  <si>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</si>
  <si>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</si>
  <si>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</si>
  <si>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</si>
  <si>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</si>
  <si>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</si>
  <si>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</si>
  <si>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</si>
  <si>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</si>
  <si>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</si>
  <si>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</si>
  <si>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</si>
  <si>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</si>
  <si>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</si>
  <si>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</si>
  <si>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</si>
  <si>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</si>
  <si>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</si>
  <si>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</si>
  <si>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</si>
  <si>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</si>
  <si>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</si>
  <si>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</si>
  <si>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</si>
  <si>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</si>
  <si>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</si>
  <si>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</si>
  <si>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</si>
  <si>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</si>
  <si>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</si>
  <si>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</si>
  <si>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</si>
  <si>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</si>
  <si>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</si>
  <si>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</si>
  <si>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</si>
  <si>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</si>
  <si>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</si>
  <si>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</si>
  <si>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</si>
  <si>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</si>
  <si>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</si>
  <si>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</si>
  <si>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</si>
  <si>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</si>
  <si>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</si>
  <si>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</si>
  <si>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</si>
  <si>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</si>
  <si>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</si>
  <si>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</si>
  <si>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</si>
  <si>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</si>
  <si>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</si>
  <si>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</si>
  <si>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</si>
  <si>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</si>
  <si>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</si>
  <si>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</si>
  <si>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</si>
  <si>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</si>
  <si>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</si>
  <si>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</si>
  <si>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</si>
  <si>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</si>
  <si>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</si>
  <si>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</si>
  <si>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</si>
  <si>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</si>
  <si>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</si>
  <si>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</si>
  <si>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</si>
  <si>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</si>
  <si>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</si>
  <si>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</si>
  <si>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</si>
  <si>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</si>
  <si>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</si>
  <si>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</si>
  <si>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</si>
  <si>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</si>
  <si>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</si>
  <si>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</si>
  <si>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</si>
  <si>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</si>
  <si>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</si>
  <si>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</si>
  <si>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</si>
  <si>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</si>
  <si>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</si>
  <si>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</si>
  <si>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</si>
  <si>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</si>
  <si>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</si>
  <si>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</si>
  <si>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</si>
  <si>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</si>
  <si>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</si>
  <si>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</si>
  <si>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</si>
  <si>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</si>
  <si>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</si>
  <si>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</si>
  <si>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</si>
  <si>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</si>
  <si>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</si>
  <si>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</si>
  <si>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</si>
  <si>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</si>
  <si>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</si>
  <si>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</si>
  <si>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</si>
  <si>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</si>
  <si>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</si>
  <si>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</si>
  <si>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</si>
  <si>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</si>
  <si>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</si>
  <si>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</si>
  <si>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</si>
  <si>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</si>
  <si>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</si>
  <si>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</si>
  <si>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</si>
  <si>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</si>
  <si>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</si>
  <si>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</si>
  <si>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</si>
  <si>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</si>
  <si>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</si>
  <si>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</si>
  <si>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</si>
  <si>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</si>
  <si>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</si>
  <si>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</si>
  <si>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</si>
  <si>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</si>
  <si>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</si>
  <si>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</si>
  <si>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</si>
  <si>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</si>
  <si>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</si>
  <si>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</si>
  <si>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</si>
  <si>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</si>
  <si>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</si>
  <si>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</si>
  <si>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</si>
  <si>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</si>
  <si>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</si>
  <si>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</si>
  <si>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</si>
  <si>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</si>
  <si>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</si>
  <si>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</si>
  <si>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</si>
  <si>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</si>
  <si>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</si>
  <si>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</si>
  <si>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</si>
  <si>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</si>
  <si>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</si>
  <si>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</si>
  <si>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</si>
  <si>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</si>
  <si>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</si>
  <si>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</si>
  <si>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</si>
  <si>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</si>
  <si>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</si>
  <si>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</si>
  <si>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</si>
  <si>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</si>
  <si>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</si>
  <si>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</si>
  <si>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</si>
  <si>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</si>
  <si>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</si>
  <si>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</si>
  <si>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</si>
  <si>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</si>
  <si>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</si>
  <si>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</si>
  <si>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</si>
  <si>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</si>
  <si>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</si>
  <si>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</si>
  <si>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</si>
  <si>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</si>
  <si>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</si>
  <si>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</si>
  <si>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</si>
  <si>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</si>
  <si>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</si>
  <si>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</si>
  <si>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</si>
  <si>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</si>
  <si>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</si>
  <si>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</si>
  <si>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</si>
  <si>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</si>
  <si>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</si>
  <si>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</si>
  <si>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</si>
  <si>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</si>
  <si>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</si>
  <si>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</si>
  <si>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</si>
  <si>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</si>
  <si>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</si>
  <si>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</si>
  <si>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</si>
  <si>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</si>
  <si>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</si>
  <si>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</si>
  <si>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</si>
  <si>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</si>
  <si>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</si>
  <si>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</si>
  <si>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</si>
  <si>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</si>
  <si>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</si>
  <si>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</si>
  <si>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</si>
  <si>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</si>
  <si>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</si>
  <si>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</si>
  <si>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</si>
  <si>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</si>
  <si>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</si>
  <si>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</si>
  <si>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</si>
  <si>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</si>
  <si>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</si>
  <si>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</si>
  <si>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</si>
  <si>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</si>
  <si>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</si>
  <si>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</si>
  <si>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</si>
  <si>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</si>
  <si>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</si>
  <si>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</si>
  <si>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</si>
  <si>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</si>
  <si>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</si>
  <si>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</si>
  <si>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</si>
  <si>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</si>
  <si>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</si>
  <si>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</si>
  <si>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</si>
  <si>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</si>
  <si>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</si>
  <si>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</si>
  <si>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</si>
  <si>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</si>
  <si>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</si>
  <si>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</si>
  <si>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</si>
  <si>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</si>
  <si>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</si>
  <si>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</si>
  <si>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</si>
  <si>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</si>
  <si>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</si>
  <si>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</si>
  <si>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</si>
  <si>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</si>
  <si>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</si>
  <si>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</si>
  <si>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</si>
  <si>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</si>
  <si>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</si>
  <si>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</si>
  <si>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</si>
  <si>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</si>
  <si>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</si>
  <si>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</si>
  <si>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</si>
  <si>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</si>
  <si>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</si>
  <si>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</si>
  <si>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</si>
  <si>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</si>
  <si>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</si>
  <si>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</si>
  <si>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</si>
  <si>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</si>
  <si>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</si>
  <si>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</si>
  <si>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</si>
  <si>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</si>
  <si>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</si>
  <si>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</si>
  <si>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</si>
  <si>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</si>
  <si>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</si>
  <si>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</si>
  <si>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</si>
  <si>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</si>
  <si>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</si>
  <si>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</si>
  <si>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</si>
  <si>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</si>
  <si>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</si>
  <si>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</si>
  <si>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</si>
  <si>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</si>
  <si>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</si>
  <si>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</si>
  <si>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</si>
  <si>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</si>
  <si>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</si>
  <si>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</si>
  <si>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</si>
  <si>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</si>
  <si>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</si>
  <si>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</si>
  <si>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</si>
  <si>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</si>
  <si>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</si>
  <si>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</si>
  <si>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</si>
  <si>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</si>
  <si>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</si>
  <si>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</si>
  <si>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</si>
  <si>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</si>
  <si>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</si>
  <si>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</si>
  <si>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</si>
  <si>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</si>
  <si>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</si>
  <si>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</si>
  <si>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</si>
  <si>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</si>
  <si>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</si>
  <si>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</si>
  <si>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</si>
  <si>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</si>
  <si>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</si>
  <si>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</si>
  <si>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</si>
  <si>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</si>
  <si>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</si>
  <si>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</si>
  <si>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</si>
  <si>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</si>
  <si>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</si>
  <si>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</si>
  <si>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</si>
  <si>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</si>
  <si>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</si>
  <si>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</si>
  <si>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</si>
  <si>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</si>
  <si>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</si>
  <si>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</si>
  <si>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</si>
  <si>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</si>
  <si>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</si>
  <si>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</si>
  <si>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</si>
  <si>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</si>
  <si>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</si>
  <si>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</si>
  <si>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</si>
  <si>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</si>
  <si>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</si>
  <si>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</si>
  <si>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</si>
  <si>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</si>
  <si>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</si>
  <si>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</si>
  <si>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</si>
  <si>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</si>
  <si>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</si>
  <si>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</si>
  <si>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</si>
  <si>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</si>
  <si>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</si>
  <si>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</si>
  <si>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</si>
  <si>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</si>
  <si>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</si>
  <si>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</si>
  <si>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</si>
  <si>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</si>
  <si>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</si>
  <si>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</si>
  <si>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</si>
  <si>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</si>
  <si>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</si>
  <si>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</si>
  <si>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</si>
  <si>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</si>
  <si>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</si>
  <si>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</si>
  <si>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</si>
  <si>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</si>
  <si>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</si>
  <si>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</si>
  <si>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</si>
  <si>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</si>
  <si>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</si>
  <si>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</si>
  <si>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</si>
  <si>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</si>
  <si>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</si>
  <si>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</si>
  <si>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</si>
  <si>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</si>
  <si>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</si>
  <si>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</si>
  <si>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</si>
  <si>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</si>
  <si>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</si>
  <si>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</si>
  <si>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</si>
  <si>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</si>
  <si>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</si>
  <si>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</si>
  <si>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</si>
  <si>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</si>
  <si>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</si>
  <si>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</si>
  <si>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</si>
  <si>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</si>
  <si>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</si>
  <si>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</si>
  <si>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</si>
  <si>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</si>
  <si>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</si>
  <si>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</si>
  <si>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</si>
  <si>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</si>
  <si>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</si>
  <si>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</si>
  <si>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</si>
  <si>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</si>
  <si>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</si>
  <si>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</si>
  <si>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</si>
  <si>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</si>
  <si>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</si>
  <si>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</si>
  <si>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</si>
  <si>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</si>
  <si>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</si>
  <si>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</si>
  <si>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</si>
  <si>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</si>
  <si>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</si>
  <si>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</si>
  <si>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</si>
  <si>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</si>
  <si>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</si>
  <si>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</si>
  <si>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</si>
  <si>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</si>
  <si>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</si>
  <si>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</si>
  <si>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</si>
  <si>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</si>
  <si>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</si>
  <si>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</si>
  <si>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</si>
  <si>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</si>
  <si>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</si>
  <si>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</si>
  <si>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</si>
  <si>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</si>
  <si>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</si>
  <si>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</si>
  <si>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</si>
  <si>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</si>
  <si>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</si>
  <si>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</si>
  <si>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</si>
  <si>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</si>
  <si>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</si>
  <si>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</si>
  <si>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</si>
  <si>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</si>
  <si>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</si>
  <si>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</si>
  <si>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</si>
  <si>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</si>
  <si>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</si>
  <si>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</si>
  <si>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</si>
  <si>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</si>
  <si>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</si>
  <si>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</si>
  <si>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</si>
  <si>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</si>
  <si>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</si>
  <si>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</si>
  <si>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</si>
  <si>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</si>
  <si>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</si>
  <si>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</si>
  <si>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</si>
  <si>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</si>
  <si>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</si>
  <si>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</si>
  <si>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</si>
  <si>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</si>
  <si>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</si>
  <si>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</si>
  <si>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</si>
  <si>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</si>
  <si>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</si>
  <si>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</si>
  <si>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</si>
  <si>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</si>
  <si>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</si>
  <si>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</si>
  <si>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</si>
  <si>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</si>
  <si>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</si>
  <si>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</si>
  <si>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</si>
  <si>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</si>
  <si>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</si>
  <si>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</si>
  <si>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</si>
  <si>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</si>
  <si>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</si>
  <si>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</si>
  <si>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</si>
  <si>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</si>
  <si>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</si>
  <si>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</si>
  <si>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</si>
  <si>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</si>
  <si>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</si>
  <si>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</si>
  <si>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</si>
  <si>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</si>
  <si>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</si>
  <si>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</si>
  <si>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</si>
  <si>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</si>
  <si>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</si>
  <si>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</si>
  <si>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</si>
  <si>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</si>
  <si>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</si>
  <si>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</si>
  <si>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</si>
  <si>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</si>
  <si>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</si>
  <si>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</si>
  <si>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</si>
  <si>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</si>
  <si>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</si>
  <si>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</si>
  <si>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</si>
  <si>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</si>
  <si>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</si>
  <si>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</si>
  <si>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</si>
  <si>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</si>
  <si>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</si>
  <si>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</si>
  <si>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</si>
  <si>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</si>
  <si>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</si>
  <si>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</si>
  <si>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</si>
  <si>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</si>
  <si>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</si>
  <si>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</si>
  <si>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</si>
  <si>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</si>
  <si>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</si>
  <si>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</si>
  <si>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</si>
  <si>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</si>
  <si>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</si>
  <si>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</si>
  <si>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</si>
  <si>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</si>
  <si>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</si>
  <si>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</si>
  <si>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</si>
  <si>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</si>
  <si>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</si>
  <si>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</si>
  <si>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</si>
  <si>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</si>
  <si>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</si>
  <si>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</si>
  <si>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</si>
  <si>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</si>
  <si>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</si>
  <si>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</si>
  <si>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</si>
  <si>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</si>
  <si>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</si>
  <si>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</si>
  <si>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</si>
  <si>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</si>
  <si>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</si>
  <si>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</si>
  <si>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</si>
  <si>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</si>
  <si>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</si>
  <si>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</si>
  <si>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</si>
  <si>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</si>
  <si>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</si>
  <si>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</si>
  <si>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</si>
  <si>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</si>
  <si>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</si>
  <si>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</si>
  <si>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</si>
  <si>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</si>
  <si>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</si>
  <si>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</si>
  <si>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</si>
  <si>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</si>
  <si>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</si>
  <si>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</si>
  <si>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</si>
  <si>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</si>
  <si>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</si>
  <si>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</si>
  <si>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</si>
  <si>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</si>
  <si>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</si>
  <si>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</si>
  <si>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</si>
  <si>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</si>
  <si>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</si>
  <si>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</si>
  <si>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</si>
  <si>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</si>
  <si>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</si>
  <si>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</si>
  <si>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</si>
  <si>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</si>
  <si>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</si>
  <si>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</si>
  <si>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</si>
  <si>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</si>
  <si>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</si>
  <si>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</si>
  <si>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</si>
  <si>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</si>
  <si>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</si>
  <si>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</si>
  <si>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</si>
  <si>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</si>
  <si>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</si>
  <si>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</si>
  <si>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</si>
  <si>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</si>
  <si>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</si>
  <si>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</si>
  <si>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</si>
  <si>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</si>
  <si>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</si>
  <si>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</si>
  <si>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</si>
  <si>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</si>
  <si>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</si>
  <si>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</si>
  <si>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</si>
  <si>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</si>
  <si>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</si>
  <si>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</si>
  <si>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</si>
  <si>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</si>
  <si>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</si>
  <si>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</si>
  <si>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</si>
  <si>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</si>
  <si>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</si>
  <si>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</si>
  <si>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</si>
  <si>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</si>
  <si>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</si>
  <si>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</si>
  <si>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</si>
  <si>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</si>
  <si>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</si>
  <si>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</si>
  <si>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</si>
  <si>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</si>
  <si>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</si>
  <si>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</si>
  <si>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</si>
  <si>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</si>
  <si>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</si>
  <si>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</si>
  <si>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</si>
  <si>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</si>
  <si>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</si>
  <si>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</si>
  <si>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</si>
  <si>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</si>
  <si>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</si>
  <si>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</si>
  <si>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</si>
  <si>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</si>
  <si>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</si>
  <si>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</si>
  <si>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</si>
  <si>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</si>
  <si>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</si>
  <si>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</si>
  <si>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</si>
  <si>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</si>
  <si>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</si>
  <si>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</si>
  <si>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</si>
  <si>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</si>
  <si>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</si>
  <si>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</si>
  <si>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</si>
  <si>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</si>
  <si>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</si>
  <si>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</si>
  <si>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</si>
  <si>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</si>
  <si>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</si>
  <si>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</si>
  <si>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</si>
  <si>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</si>
  <si>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</si>
  <si>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</si>
  <si>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</si>
  <si>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</si>
  <si>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</si>
  <si>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</si>
  <si>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</si>
  <si>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</si>
  <si>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</si>
  <si>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</si>
  <si>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</si>
  <si>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</si>
  <si>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</si>
  <si>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</si>
  <si>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</si>
  <si>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</si>
  <si>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</si>
  <si>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</si>
  <si>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</si>
  <si>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</si>
  <si>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</si>
  <si>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</si>
  <si>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</si>
  <si>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</si>
  <si>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</si>
  <si>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</si>
  <si>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</si>
  <si>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</si>
  <si>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</si>
  <si>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</si>
  <si>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</si>
  <si>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</si>
  <si>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</si>
  <si>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</si>
  <si>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</si>
  <si>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</si>
  <si>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</si>
  <si>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</si>
  <si>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</si>
  <si>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</si>
  <si>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</si>
  <si>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</si>
  <si>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</si>
  <si>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</si>
  <si>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</si>
  <si>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</si>
  <si>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</si>
  <si>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</si>
  <si>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</si>
  <si>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</si>
  <si>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</si>
  <si>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</si>
  <si>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</si>
  <si>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</si>
  <si>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</si>
  <si>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</si>
  <si>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</si>
  <si>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</si>
  <si>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</si>
  <si>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</si>
  <si>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</si>
  <si>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</si>
  <si>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</si>
  <si>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</si>
  <si>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</si>
  <si>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</si>
  <si>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</si>
  <si>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</si>
  <si>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</si>
  <si>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</si>
  <si>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</si>
  <si>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</si>
  <si>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</si>
  <si>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</si>
  <si>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</si>
  <si>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</si>
  <si>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</si>
  <si>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</si>
  <si>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</si>
  <si>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</si>
  <si>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</si>
  <si>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</si>
  <si>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</si>
  <si>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</si>
  <si>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</si>
  <si>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</si>
  <si>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</si>
  <si>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</si>
  <si>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</si>
  <si>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</si>
  <si>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</si>
  <si>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</si>
  <si>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</si>
  <si>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</si>
  <si>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</si>
  <si>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</si>
  <si>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</si>
  <si>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</si>
  <si>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</si>
  <si>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</si>
  <si>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</si>
  <si>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</si>
  <si>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</si>
  <si>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</si>
  <si>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</si>
  <si>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</si>
  <si>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</si>
  <si>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</si>
  <si>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</si>
  <si>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</si>
  <si>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</si>
  <si>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</si>
  <si>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</si>
  <si>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</si>
  <si>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</si>
  <si>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</si>
  <si>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</si>
  <si>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</si>
  <si>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</si>
  <si>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</si>
  <si>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</si>
  <si>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</si>
  <si>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</si>
  <si>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</si>
  <si>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</si>
  <si>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</si>
  <si>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</si>
  <si>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</si>
  <si>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</si>
  <si>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</si>
  <si>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</si>
  <si>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</si>
  <si>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</si>
  <si>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</si>
  <si>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</si>
  <si>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</si>
  <si>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</si>
  <si>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</si>
  <si>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</si>
  <si>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</si>
  <si>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</si>
  <si>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</si>
  <si>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</si>
  <si>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</si>
  <si>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</si>
  <si>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</si>
  <si>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</si>
  <si>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</si>
  <si>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</si>
  <si>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</si>
  <si>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</si>
  <si>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</si>
  <si>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</si>
  <si>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</si>
  <si>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</si>
  <si>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</si>
  <si>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</si>
  <si>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</si>
  <si>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</si>
  <si>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</si>
  <si>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</si>
  <si>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</si>
  <si>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</si>
  <si>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</si>
  <si>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</si>
  <si>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</si>
  <si>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</si>
  <si>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</si>
  <si>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</si>
  <si>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</si>
  <si>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</si>
  <si>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</si>
  <si>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</si>
  <si>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</si>
  <si>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</si>
  <si>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</si>
  <si>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</si>
  <si>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</si>
  <si>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</si>
  <si>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</si>
  <si>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</si>
  <si>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</si>
  <si>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</si>
  <si>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</si>
  <si>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</si>
  <si>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</si>
  <si>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</si>
  <si>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</si>
  <si>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</si>
  <si>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</si>
  <si>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</si>
  <si>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</si>
  <si>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</si>
  <si>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</si>
  <si>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</si>
  <si>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</si>
  <si>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</si>
  <si>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</si>
  <si>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</si>
  <si>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</si>
  <si>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</si>
  <si>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</si>
  <si>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</si>
  <si>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</si>
  <si>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</si>
  <si>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</si>
  <si>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</si>
  <si>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</si>
  <si>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</si>
  <si>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</si>
  <si>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</si>
  <si>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</si>
  <si>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</si>
  <si>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</si>
  <si>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</si>
  <si>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</si>
  <si>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</si>
  <si>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</si>
  <si>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</si>
  <si>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</si>
  <si>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</si>
  <si>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</si>
  <si>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</si>
  <si>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</si>
  <si>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</si>
  <si>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</si>
  <si>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</si>
  <si>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</si>
  <si>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</si>
  <si>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</si>
  <si>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</si>
  <si>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</si>
  <si>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</si>
  <si>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</si>
  <si>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</si>
  <si>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</si>
  <si>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</si>
  <si>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</si>
  <si>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</si>
  <si>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</si>
  <si>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</si>
  <si>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</si>
  <si>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</si>
  <si>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</si>
  <si>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</si>
  <si>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</si>
  <si>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</si>
  <si>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</si>
  <si>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</si>
  <si>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</si>
  <si>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</si>
  <si>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</si>
  <si>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</si>
  <si>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</si>
  <si>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</si>
  <si>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</si>
  <si>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</si>
  <si>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</si>
  <si>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</si>
  <si>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</si>
  <si>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</si>
  <si>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</si>
  <si>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</si>
  <si>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</si>
  <si>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</si>
  <si>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</si>
  <si>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</si>
  <si>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</si>
  <si>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</si>
  <si>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</si>
  <si>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</si>
  <si>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</si>
  <si>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</si>
  <si>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</si>
  <si>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</si>
  <si>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</si>
  <si>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</si>
  <si>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</si>
  <si>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</si>
  <si>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</si>
  <si>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</si>
  <si>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</si>
  <si>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</si>
  <si>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</si>
  <si>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</si>
  <si>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</si>
  <si>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</si>
  <si>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</si>
  <si>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</si>
  <si>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</si>
  <si>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</si>
  <si>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</si>
  <si>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</si>
  <si>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</si>
  <si>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</si>
  <si>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</si>
  <si>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</si>
  <si>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</si>
  <si>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</si>
  <si>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</si>
  <si>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</si>
  <si>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</si>
  <si>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</si>
  <si>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</si>
  <si>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</si>
  <si>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</si>
  <si>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</si>
  <si>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</si>
  <si>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</si>
  <si>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</si>
  <si>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</si>
  <si>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</si>
  <si>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</si>
  <si>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</si>
  <si>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</si>
  <si>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</si>
  <si>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</si>
  <si>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</si>
  <si>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</si>
  <si>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</si>
  <si>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</si>
  <si>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</si>
  <si>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</si>
  <si>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</si>
  <si>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</si>
  <si>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</si>
  <si>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</si>
  <si>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</si>
  <si>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</si>
  <si>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</si>
  <si>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</si>
  <si>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</si>
  <si>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</si>
  <si>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</si>
  <si>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</si>
  <si>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</si>
  <si>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</si>
  <si>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</si>
  <si>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</si>
  <si>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</si>
  <si>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</si>
  <si>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</si>
  <si>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</si>
  <si>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</si>
  <si>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</si>
  <si>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</si>
  <si>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</si>
  <si>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</si>
  <si>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</si>
  <si>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</si>
  <si>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</si>
  <si>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</si>
  <si>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</si>
  <si>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</si>
  <si>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</si>
  <si>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</si>
  <si>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</si>
  <si>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</si>
  <si>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</si>
  <si>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</si>
  <si>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</si>
  <si>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</si>
  <si>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</si>
  <si>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</si>
  <si>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</si>
  <si>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</si>
  <si>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</si>
  <si>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</si>
  <si>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</si>
  <si>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</si>
  <si>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</si>
  <si>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</si>
  <si>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</si>
  <si>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</si>
  <si>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</si>
  <si>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</si>
  <si>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</si>
  <si>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</si>
  <si>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</si>
  <si>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</si>
  <si>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</si>
  <si>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</si>
  <si>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</si>
  <si>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</si>
  <si>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</si>
  <si>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</si>
  <si>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</si>
  <si>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</si>
  <si>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</si>
  <si>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</si>
  <si>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</si>
  <si>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</si>
  <si>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</si>
  <si>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</si>
  <si>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</si>
  <si>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</si>
  <si>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</si>
  <si>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</si>
  <si>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</si>
  <si>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</si>
  <si>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</si>
  <si>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</si>
  <si>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</si>
  <si>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</si>
  <si>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</si>
  <si>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</si>
  <si>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</si>
  <si>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</si>
  <si>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</si>
  <si>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</si>
  <si>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</si>
  <si>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</si>
  <si>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</si>
  <si>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</si>
  <si>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</si>
  <si>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</si>
  <si>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</si>
  <si>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</si>
  <si>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</si>
  <si>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</si>
  <si>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</si>
  <si>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</si>
  <si>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</si>
  <si>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</si>
  <si>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</si>
  <si>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</si>
  <si>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</si>
  <si>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</si>
  <si>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</si>
  <si>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</si>
  <si>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</si>
  <si>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</si>
  <si>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</si>
  <si>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</si>
  <si>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</si>
  <si>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</si>
  <si>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</si>
  <si>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</si>
  <si>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</si>
  <si>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</si>
  <si>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</si>
  <si>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</si>
  <si>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</si>
  <si>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</si>
  <si>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</si>
  <si>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</si>
  <si>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</si>
  <si>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</si>
  <si>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</si>
  <si>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</si>
  <si>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</si>
  <si>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</si>
  <si>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</si>
  <si>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</si>
  <si>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</si>
  <si>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</si>
  <si>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</si>
  <si>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</si>
  <si>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</si>
  <si>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</si>
  <si>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</si>
  <si>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</si>
  <si>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</si>
  <si>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</si>
  <si>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</si>
  <si>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</si>
  <si>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</si>
  <si>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</si>
  <si>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</si>
  <si>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</si>
  <si>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</si>
  <si>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</si>
  <si>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</si>
  <si>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</si>
  <si>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</si>
  <si>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</si>
  <si>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</si>
  <si>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</si>
  <si>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</si>
  <si>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</si>
  <si>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</si>
  <si>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</si>
  <si>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</si>
  <si>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</si>
  <si>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</si>
  <si>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</si>
  <si>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</si>
  <si>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</si>
  <si>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</si>
  <si>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</si>
  <si>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</si>
  <si>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</si>
  <si>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</si>
  <si>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</si>
  <si>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</si>
  <si>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</si>
  <si>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</si>
  <si>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</si>
  <si>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</si>
  <si>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</si>
  <si>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</si>
  <si>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</si>
  <si>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</si>
  <si>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</si>
  <si>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</si>
  <si>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</si>
  <si>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</si>
  <si>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</si>
  <si>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</si>
  <si>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</si>
  <si>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</si>
  <si>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</si>
  <si>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</si>
  <si>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</si>
  <si>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</si>
  <si>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</si>
  <si>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</si>
  <si>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</si>
  <si>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</si>
  <si>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</si>
  <si>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</si>
  <si>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</si>
  <si>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</si>
  <si>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</si>
  <si>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</si>
  <si>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</si>
  <si>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</si>
  <si>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</si>
  <si>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</si>
  <si>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</si>
  <si>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</si>
  <si>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</si>
  <si>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</si>
  <si>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</si>
  <si>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</si>
  <si>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</si>
  <si>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</si>
  <si>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</si>
  <si>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</si>
  <si>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</si>
  <si>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</si>
  <si>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</si>
  <si>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</si>
  <si>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</si>
  <si>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</si>
  <si>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</si>
  <si>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</si>
  <si>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</si>
  <si>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</si>
  <si>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</si>
  <si>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</si>
  <si>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</si>
  <si>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</si>
  <si>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</si>
  <si>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</si>
  <si>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</si>
  <si>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</si>
  <si>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</si>
  <si>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</si>
  <si>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</si>
  <si>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</si>
  <si>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</si>
  <si>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</si>
  <si>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</si>
  <si>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</si>
  <si>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</si>
  <si>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</si>
  <si>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</si>
  <si>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</si>
  <si>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</si>
  <si>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</si>
  <si>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</si>
  <si>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</si>
  <si>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</si>
  <si>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</si>
  <si>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</si>
  <si>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</si>
  <si>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</si>
  <si>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</si>
  <si>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</si>
  <si>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</si>
  <si>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</si>
  <si>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</si>
  <si>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</si>
  <si>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</si>
  <si>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</si>
  <si>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</si>
  <si>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</si>
  <si>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</si>
  <si>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</si>
  <si>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</si>
  <si>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</si>
  <si>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</si>
  <si>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</si>
  <si>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</si>
  <si>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</si>
  <si>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</si>
  <si>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</si>
  <si>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</si>
  <si>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</si>
  <si>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</si>
  <si>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</si>
  <si>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</si>
  <si>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</si>
  <si>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</si>
  <si>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</si>
  <si>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</si>
  <si>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</si>
  <si>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</si>
  <si>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</si>
  <si>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</si>
  <si>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</si>
  <si>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</si>
  <si>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</si>
  <si>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</si>
  <si>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</si>
  <si>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</si>
  <si>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</si>
  <si>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</si>
  <si>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</si>
  <si>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</si>
  <si>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</si>
  <si>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</si>
  <si>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</si>
  <si>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</si>
  <si>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</si>
  <si>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</si>
  <si>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</si>
  <si>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</si>
  <si>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</si>
  <si>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</si>
  <si>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</si>
  <si>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</si>
  <si>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</si>
  <si>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</si>
  <si>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</si>
  <si>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</si>
  <si>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</si>
  <si>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</si>
  <si>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</si>
  <si>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</si>
  <si>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</si>
  <si>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</si>
  <si>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</si>
  <si>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</si>
  <si>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</si>
  <si>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</si>
  <si>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</si>
  <si>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</si>
  <si>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</si>
  <si>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</si>
  <si>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</si>
  <si>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</si>
  <si>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</si>
  <si>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</si>
  <si>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</si>
  <si>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</si>
  <si>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</si>
  <si>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</si>
  <si>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</si>
  <si>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</si>
  <si>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</si>
  <si>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</si>
  <si>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</si>
  <si>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</si>
  <si>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</si>
  <si>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</si>
  <si>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</si>
  <si>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</si>
  <si>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</si>
  <si>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</si>
  <si>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</si>
  <si>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</si>
  <si>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</si>
  <si>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</si>
  <si>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</si>
  <si>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</si>
  <si>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</si>
  <si>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</si>
  <si>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</si>
  <si>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</si>
  <si>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</si>
  <si>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</si>
  <si>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</si>
  <si>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</si>
  <si>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</si>
  <si>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</si>
  <si>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</si>
  <si>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</si>
  <si>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</si>
  <si>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</si>
  <si>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</si>
  <si>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</si>
  <si>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</si>
  <si>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</si>
  <si>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</si>
  <si>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</si>
  <si>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</si>
  <si>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</si>
  <si>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</si>
  <si>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</si>
  <si>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</si>
  <si>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</si>
  <si>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</si>
  <si>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</si>
  <si>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</si>
  <si>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</si>
  <si>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</si>
  <si>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</si>
  <si>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</si>
  <si>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</si>
  <si>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</si>
  <si>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</si>
  <si>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</si>
  <si>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</si>
  <si>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</si>
  <si>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</si>
  <si>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</si>
  <si>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</si>
  <si>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</si>
  <si>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</si>
  <si>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</si>
  <si>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</si>
  <si>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</si>
  <si>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</si>
  <si>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</si>
  <si>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</si>
  <si>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</si>
  <si>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</si>
  <si>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</si>
  <si>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</si>
  <si>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</si>
  <si>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</si>
  <si>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</si>
  <si>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</si>
  <si>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</si>
  <si>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</si>
  <si>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</si>
  <si>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</si>
  <si>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</si>
  <si>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</si>
  <si>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</si>
  <si>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</si>
  <si>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</si>
  <si>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</si>
  <si>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</si>
  <si>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</si>
  <si>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</si>
  <si>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</si>
  <si>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</si>
  <si>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</si>
  <si>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</si>
  <si>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</si>
  <si>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</si>
  <si>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</si>
  <si>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</si>
  <si>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</si>
  <si>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</si>
  <si>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</si>
  <si>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</si>
  <si>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</si>
  <si>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</si>
  <si>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</si>
  <si>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</si>
  <si>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</si>
  <si>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</si>
  <si>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</si>
  <si>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</si>
  <si>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</si>
  <si>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</si>
  <si>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</si>
  <si>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</si>
  <si>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</si>
  <si>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</si>
  <si>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</si>
  <si>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</si>
  <si>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</si>
  <si>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</si>
  <si>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</si>
  <si>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</si>
  <si>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</si>
  <si>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</si>
  <si>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</si>
  <si>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</si>
  <si>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</si>
  <si>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</si>
  <si>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</si>
  <si>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</si>
  <si>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</si>
  <si>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</si>
  <si>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</si>
  <si>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</si>
  <si>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</si>
  <si>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</si>
  <si>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</si>
  <si>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</si>
  <si>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</si>
  <si>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</si>
  <si>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</si>
  <si>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</si>
  <si>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</si>
  <si>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</si>
  <si>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</si>
  <si>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</si>
  <si>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</si>
  <si>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</si>
  <si>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</si>
  <si>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</si>
  <si>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</si>
  <si>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</si>
  <si>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</si>
  <si>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</si>
  <si>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</si>
  <si>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</si>
  <si>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</si>
  <si>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</si>
  <si>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</si>
  <si>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</si>
  <si>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</si>
  <si>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</si>
  <si>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</si>
  <si>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</si>
  <si>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</si>
  <si>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</si>
  <si>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</si>
  <si>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</si>
  <si>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</si>
  <si>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</si>
  <si>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</si>
  <si>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</si>
  <si>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</si>
  <si>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</si>
  <si>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</si>
  <si>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</si>
  <si>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</si>
  <si>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</si>
  <si>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</si>
  <si>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</si>
  <si>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</si>
  <si>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</si>
  <si>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</si>
  <si>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</si>
  <si>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</si>
  <si>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</si>
  <si>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</si>
  <si>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</si>
  <si>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</si>
  <si>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</si>
  <si>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</si>
  <si>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</si>
  <si>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</si>
  <si>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</si>
  <si>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</si>
  <si>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</si>
  <si>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</si>
  <si>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</si>
  <si>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</si>
  <si>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</si>
  <si>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</si>
  <si>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</si>
  <si>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</si>
  <si>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</si>
  <si>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</si>
  <si>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</si>
  <si>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</si>
  <si>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</si>
  <si>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</si>
  <si>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</si>
  <si>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</si>
  <si>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</si>
  <si>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</si>
  <si>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</si>
  <si>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</si>
  <si>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</si>
  <si>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</si>
  <si>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</si>
  <si>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</si>
  <si>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</si>
  <si>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</si>
  <si>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</si>
  <si>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</si>
  <si>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</si>
  <si>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</si>
  <si>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</si>
  <si>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</si>
  <si>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</si>
  <si>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</si>
  <si>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</si>
  <si>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</si>
  <si>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</si>
  <si>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</si>
  <si>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</si>
  <si>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</si>
  <si>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</si>
  <si>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</si>
  <si>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</si>
  <si>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</si>
  <si>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</si>
  <si>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</si>
  <si>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</si>
  <si>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</si>
  <si>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</si>
  <si>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</si>
  <si>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</si>
  <si>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</si>
  <si>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</si>
  <si>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</si>
  <si>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</si>
  <si>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</si>
  <si>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</si>
  <si>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</si>
  <si>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</si>
  <si>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</si>
  <si>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</si>
  <si>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</si>
  <si>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</si>
  <si>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</si>
  <si>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</si>
  <si>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</si>
  <si>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</si>
  <si>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</si>
  <si>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</si>
  <si>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</si>
  <si>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</si>
  <si>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</si>
  <si>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</si>
  <si>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</si>
  <si>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</si>
  <si>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</si>
  <si>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</si>
  <si>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</si>
  <si>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</si>
  <si>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</si>
  <si>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</si>
  <si>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</si>
  <si>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</si>
  <si>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</si>
  <si>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</si>
  <si>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</si>
  <si>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</si>
  <si>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</si>
  <si>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</si>
  <si>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</si>
  <si>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</si>
  <si>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</si>
  <si>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</si>
  <si>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</si>
  <si>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</si>
  <si>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</si>
  <si>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</si>
  <si>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</si>
  <si>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</si>
  <si>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</si>
  <si>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</si>
  <si>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</si>
  <si>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</si>
  <si>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</si>
  <si>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</si>
  <si>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</si>
  <si>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</si>
  <si>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</si>
  <si>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</si>
  <si>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</si>
  <si>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</si>
  <si>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</si>
  <si>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</si>
  <si>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</si>
  <si>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</si>
  <si>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</si>
  <si>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</si>
  <si>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</si>
  <si>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</si>
  <si>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</si>
  <si>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</si>
  <si>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</si>
  <si>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</si>
  <si>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</si>
  <si>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</si>
  <si>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</si>
  <si>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</si>
  <si>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</si>
  <si>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</si>
  <si>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</si>
  <si>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</si>
  <si>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</si>
  <si>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</si>
  <si>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</si>
  <si>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</si>
  <si>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</si>
  <si>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</si>
  <si>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</si>
  <si>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</si>
  <si>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</si>
  <si>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</si>
  <si>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</si>
  <si>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</si>
  <si>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</si>
  <si>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</si>
  <si>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</si>
  <si>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</si>
  <si>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</si>
  <si>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</si>
  <si>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</si>
  <si>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</si>
  <si>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</si>
  <si>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</si>
  <si>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</si>
  <si>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</si>
  <si>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</si>
  <si>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</si>
  <si>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</si>
  <si>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</si>
  <si>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</si>
  <si>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</si>
  <si>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</si>
  <si>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</si>
  <si>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</si>
  <si>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</si>
  <si>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</si>
  <si>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</si>
  <si>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</si>
  <si>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</si>
  <si>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</si>
  <si>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</si>
  <si>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</si>
  <si>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</si>
  <si>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</si>
  <si>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</si>
  <si>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</si>
  <si>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</si>
  <si>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</si>
  <si>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</si>
  <si>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</si>
  <si>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</si>
  <si>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</si>
  <si>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</si>
  <si>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</si>
  <si>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</si>
  <si>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</si>
  <si>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</si>
  <si>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</si>
  <si>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</si>
  <si>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</si>
  <si>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</si>
  <si>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</si>
  <si>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</si>
  <si>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</si>
  <si>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</si>
  <si>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</si>
  <si>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</si>
  <si>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</si>
  <si>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</si>
  <si>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</si>
  <si>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</si>
  <si>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</si>
  <si>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</si>
  <si>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</si>
  <si>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</si>
  <si>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</si>
  <si>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</si>
  <si>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</si>
  <si>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</si>
  <si>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</si>
  <si>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</si>
  <si>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</si>
  <si>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</si>
  <si>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</si>
  <si>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</si>
  <si>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</si>
  <si>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</si>
  <si>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</si>
  <si>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</si>
  <si>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</si>
  <si>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</si>
  <si>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</si>
  <si>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</si>
  <si>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</si>
  <si>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</si>
  <si>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</si>
  <si>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</si>
  <si>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</si>
  <si>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</si>
  <si>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</si>
  <si>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</si>
  <si>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</si>
  <si>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</si>
  <si>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</si>
  <si>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</si>
  <si>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</si>
  <si>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</si>
  <si>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</si>
  <si>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</si>
  <si>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</si>
  <si>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</si>
  <si>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</si>
  <si>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</si>
  <si>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</si>
  <si>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</si>
  <si>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</si>
  <si>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</si>
  <si>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</si>
  <si>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</si>
  <si>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</si>
  <si>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</si>
  <si>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</si>
  <si>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</si>
  <si>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</si>
  <si>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</si>
  <si>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</si>
  <si>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</si>
  <si>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</si>
  <si>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</si>
  <si>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</si>
  <si>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</si>
  <si>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</si>
  <si>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</si>
  <si>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</si>
  <si>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</si>
  <si>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</si>
  <si>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</si>
  <si>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</si>
  <si>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</si>
  <si>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</si>
  <si>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</si>
  <si>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</si>
  <si>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</si>
  <si>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</si>
  <si>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</si>
  <si>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</si>
  <si>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</si>
  <si>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</si>
  <si>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</si>
  <si>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</si>
  <si>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</si>
  <si>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</si>
  <si>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</si>
  <si>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</si>
  <si>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</si>
  <si>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</si>
  <si>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</si>
  <si>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</si>
  <si>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</si>
  <si>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</si>
  <si>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</si>
  <si>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</si>
  <si>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</si>
  <si>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</si>
  <si>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</si>
  <si>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</si>
  <si>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</si>
  <si>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</si>
  <si>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</si>
  <si>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</si>
  <si>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</si>
  <si>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</si>
  <si>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</si>
  <si>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</si>
  <si>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</si>
  <si>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</si>
  <si>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</si>
  <si>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</si>
  <si>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</si>
  <si>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</si>
  <si>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</si>
  <si>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</si>
  <si>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</si>
  <si>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</si>
  <si>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</si>
  <si>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</si>
  <si>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</si>
  <si>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</si>
  <si>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</si>
  <si>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</si>
  <si>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</si>
  <si>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</si>
  <si>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</si>
  <si>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</si>
  <si>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</si>
  <si>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</si>
  <si>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</si>
  <si>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</si>
  <si>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</si>
  <si>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</si>
  <si>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</si>
  <si>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</si>
  <si>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</si>
  <si>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</si>
  <si>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</si>
  <si>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</si>
  <si>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</si>
  <si>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</si>
  <si>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</si>
  <si>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</si>
  <si>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</si>
  <si>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</si>
  <si>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</si>
  <si>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</si>
  <si>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</si>
  <si>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</si>
  <si>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</si>
  <si>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</si>
  <si>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</si>
  <si>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</si>
  <si>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</si>
  <si>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</si>
  <si>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</si>
  <si>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</si>
  <si>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</si>
  <si>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</si>
  <si>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</si>
  <si>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</si>
  <si>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</si>
  <si>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</si>
  <si>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</si>
  <si>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</si>
  <si>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</si>
  <si>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</si>
  <si>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</si>
  <si>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</si>
  <si>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</si>
  <si>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</si>
  <si>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</si>
  <si>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</si>
  <si>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</si>
  <si>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</si>
  <si>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</si>
  <si>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</si>
  <si>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</si>
  <si>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</si>
  <si>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</si>
  <si>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</si>
  <si>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</si>
  <si>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</si>
  <si>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</si>
  <si>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</si>
  <si>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</si>
  <si>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</si>
  <si>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</si>
  <si>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</si>
  <si>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</si>
  <si>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</si>
  <si>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</si>
  <si>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</si>
  <si>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</si>
  <si>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</si>
  <si>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</si>
  <si>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</si>
  <si>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</si>
  <si>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</si>
  <si>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</si>
  <si>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</si>
  <si>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</si>
  <si>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</si>
  <si>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</si>
  <si>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</si>
  <si>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</si>
  <si>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</si>
  <si>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</si>
  <si>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</si>
  <si>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</si>
  <si>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</si>
  <si>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</si>
  <si>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</si>
  <si>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</si>
  <si>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</si>
  <si>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</si>
  <si>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</si>
  <si>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</si>
  <si>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</si>
  <si>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</si>
  <si>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</si>
  <si>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</si>
  <si>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</si>
  <si>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</si>
  <si>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</si>
  <si>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</si>
  <si>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</si>
  <si>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</si>
  <si>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</si>
  <si>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</si>
  <si>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</si>
  <si>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</si>
  <si>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</si>
  <si>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</si>
  <si>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</si>
  <si>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</si>
  <si>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</si>
  <si>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</si>
  <si>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</si>
  <si>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</si>
  <si>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</si>
  <si>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</si>
  <si>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</si>
  <si>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</si>
  <si>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</si>
  <si>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</si>
  <si>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</si>
  <si>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</si>
  <si>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</si>
  <si>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</si>
  <si>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</si>
  <si>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</si>
  <si>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</si>
  <si>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</si>
  <si>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</si>
  <si>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</si>
  <si>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</si>
  <si>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</si>
  <si>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</si>
  <si>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</si>
  <si>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</si>
  <si>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</si>
  <si>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</si>
  <si>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</si>
  <si>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</si>
  <si>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</si>
  <si>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</si>
  <si>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</si>
  <si>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</si>
  <si>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</si>
  <si>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</si>
  <si>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</si>
  <si>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</si>
  <si>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</si>
  <si>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</si>
  <si>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</si>
  <si>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</si>
  <si>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</si>
  <si>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</si>
  <si>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</si>
  <si>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</si>
  <si>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</si>
  <si>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</si>
  <si>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</si>
  <si>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</si>
  <si>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</si>
  <si>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</si>
  <si>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</si>
  <si>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</si>
  <si>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</si>
  <si>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</si>
  <si>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</si>
  <si>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</si>
  <si>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</si>
  <si>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</si>
  <si>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</si>
  <si>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</si>
  <si>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</si>
  <si>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</si>
  <si>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</si>
  <si>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</si>
  <si>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</si>
  <si>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</si>
  <si>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</si>
  <si>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</si>
  <si>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</si>
  <si>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</si>
  <si>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</si>
  <si>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</si>
  <si>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</si>
  <si>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</si>
  <si>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</si>
  <si>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</si>
  <si>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</si>
  <si>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</si>
  <si>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</si>
  <si>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</si>
  <si>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</si>
  <si>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</si>
  <si>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</si>
  <si>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</si>
  <si>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</si>
  <si>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</si>
  <si>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</si>
  <si>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</si>
  <si>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</si>
  <si>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</si>
  <si>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</si>
  <si>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</si>
  <si>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</si>
  <si>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</si>
  <si>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</si>
  <si>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</si>
  <si>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</si>
  <si>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</si>
  <si>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</si>
  <si>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</si>
  <si>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</si>
  <si>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</si>
  <si>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</si>
  <si>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</si>
  <si>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</si>
  <si>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</si>
  <si>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</si>
  <si>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</si>
  <si>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</si>
  <si>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</si>
  <si>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</si>
  <si>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</si>
  <si>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</si>
  <si>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</si>
  <si>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</si>
  <si>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</si>
  <si>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</si>
  <si>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</si>
  <si>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</si>
  <si>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</si>
  <si>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</si>
  <si>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</si>
  <si>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</si>
  <si>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</si>
  <si>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</si>
  <si>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</si>
  <si>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</si>
  <si>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</si>
  <si>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</si>
  <si>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</si>
  <si>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</si>
  <si>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</si>
  <si>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</si>
  <si>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</si>
  <si>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</si>
  <si>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</si>
  <si>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</si>
  <si>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</si>
  <si>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</si>
  <si>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</si>
  <si>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</si>
  <si>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</si>
  <si>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</si>
  <si>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</si>
  <si>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</si>
  <si>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</si>
  <si>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</si>
  <si>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</si>
  <si>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</si>
  <si>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</si>
  <si>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</si>
  <si>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</si>
  <si>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</si>
  <si>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</si>
  <si>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</si>
  <si>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</si>
  <si>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</si>
  <si>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</si>
  <si>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</si>
  <si>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</si>
  <si>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</si>
  <si>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</si>
  <si>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</si>
  <si>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</si>
  <si>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</si>
  <si>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</si>
  <si>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</si>
  <si>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</si>
  <si>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</si>
  <si>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</si>
  <si>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</si>
  <si>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</si>
  <si>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</si>
  <si>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</si>
  <si>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</si>
  <si>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</si>
  <si>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</si>
  <si>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</si>
  <si>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</si>
  <si>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</si>
  <si>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</si>
  <si>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</si>
  <si>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</si>
  <si>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</si>
  <si>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</si>
  <si>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</si>
  <si>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</si>
  <si>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</si>
  <si>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</si>
  <si>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</si>
  <si>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</si>
  <si>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</si>
  <si>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</si>
  <si>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</si>
  <si>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</si>
  <si>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</si>
  <si>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</si>
  <si>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</si>
  <si>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</si>
  <si>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</si>
  <si>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</si>
  <si>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</si>
  <si>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</si>
  <si>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</si>
  <si>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</si>
  <si>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</si>
  <si>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</si>
  <si>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</si>
  <si>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</si>
  <si>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</si>
  <si>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</si>
  <si>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</si>
  <si>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</si>
  <si>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</si>
  <si>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</si>
  <si>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</si>
  <si>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</si>
  <si>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</si>
  <si>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</si>
  <si>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</si>
  <si>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</si>
  <si>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</si>
  <si>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</si>
  <si>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</si>
  <si>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</si>
  <si>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</si>
  <si>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</si>
  <si>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</si>
  <si>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</si>
  <si>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</si>
  <si>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</si>
  <si>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</si>
  <si>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</si>
  <si>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</si>
  <si>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</si>
  <si>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</si>
  <si>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</si>
  <si>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</si>
  <si>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</si>
  <si>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</si>
  <si>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</si>
  <si>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</si>
  <si>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</si>
  <si>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</si>
  <si>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</si>
  <si>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</si>
  <si>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</si>
  <si>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</si>
  <si>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</si>
  <si>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</si>
  <si>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</si>
  <si>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</si>
  <si>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</si>
  <si>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</si>
  <si>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</si>
  <si>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</si>
  <si>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</si>
  <si>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</si>
  <si>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</si>
  <si>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</si>
  <si>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</si>
  <si>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</si>
  <si>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</si>
  <si>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</si>
  <si>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</si>
  <si>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</si>
  <si>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</si>
  <si>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</si>
  <si>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</si>
  <si>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</si>
  <si>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</si>
  <si>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</si>
  <si>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</si>
  <si>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</si>
  <si>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</si>
  <si>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</si>
  <si>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</si>
  <si>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</si>
  <si>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</si>
  <si>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</si>
  <si>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</si>
  <si>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</si>
  <si>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</si>
  <si>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</si>
  <si>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</si>
  <si>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</si>
  <si>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</si>
  <si>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</si>
  <si>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</si>
  <si>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</si>
  <si>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</si>
  <si>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</si>
  <si>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</si>
  <si>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</si>
  <si>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</si>
  <si>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</si>
  <si>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</si>
  <si>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</si>
  <si>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</si>
  <si>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</si>
  <si>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</si>
  <si>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</si>
  <si>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</si>
  <si>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</si>
  <si>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</si>
  <si>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</si>
  <si>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</si>
  <si>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</si>
  <si>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</si>
  <si>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</si>
  <si>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</si>
  <si>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</si>
  <si>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</si>
  <si>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</si>
  <si>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</si>
  <si>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</si>
  <si>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</si>
  <si>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</si>
  <si>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</si>
  <si>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</si>
  <si>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</si>
  <si>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</si>
  <si>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</si>
  <si>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</si>
  <si>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</si>
  <si>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</si>
  <si>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</si>
  <si>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</si>
  <si>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</si>
  <si>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</si>
  <si>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</si>
  <si>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</si>
  <si>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</si>
  <si>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</si>
  <si>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</si>
  <si>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</si>
  <si>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</si>
  <si>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</si>
  <si>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</si>
  <si>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</si>
  <si>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</si>
  <si>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</si>
  <si>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</si>
  <si>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</si>
  <si>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</si>
  <si>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</si>
  <si>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</si>
  <si>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</si>
  <si>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</si>
  <si>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</si>
  <si>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</si>
  <si>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</si>
  <si>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</si>
  <si>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</si>
  <si>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</si>
  <si>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</si>
  <si>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</si>
  <si>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</si>
  <si>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</si>
  <si>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</si>
  <si>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</si>
  <si>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</si>
  <si>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</si>
  <si>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</si>
  <si>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</si>
  <si>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</si>
  <si>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</si>
  <si>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</si>
  <si>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</si>
  <si>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</si>
  <si>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</si>
  <si>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</si>
  <si>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</si>
  <si>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</si>
  <si>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</si>
  <si>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</si>
  <si>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</si>
  <si>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</si>
  <si>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</si>
  <si>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</si>
  <si>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</si>
  <si>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</si>
  <si>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</si>
  <si>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</si>
  <si>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</si>
  <si>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</si>
  <si>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</si>
  <si>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</si>
  <si>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</si>
  <si>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</si>
  <si>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</si>
  <si>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</si>
  <si>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</si>
  <si>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</si>
  <si>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</si>
  <si>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</si>
  <si>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</si>
  <si>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</si>
  <si>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</si>
  <si>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</si>
  <si>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</si>
  <si>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</si>
  <si>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</si>
  <si>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</si>
  <si>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</si>
  <si>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</si>
  <si>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</si>
  <si>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</si>
  <si>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</si>
  <si>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</si>
  <si>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</si>
  <si>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</si>
  <si>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</si>
  <si>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</si>
  <si>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</si>
  <si>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</si>
  <si>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</si>
  <si>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</si>
  <si>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</si>
  <si>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</si>
  <si>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</si>
  <si>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</si>
  <si>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</si>
  <si>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</si>
  <si>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</si>
  <si>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</si>
  <si>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</si>
  <si>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</si>
  <si>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</si>
  <si>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</si>
  <si>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</si>
  <si>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</si>
  <si>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</si>
  <si>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</si>
  <si>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</si>
  <si>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</si>
  <si>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</si>
  <si>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</si>
  <si>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</si>
  <si>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</si>
  <si>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</si>
  <si>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</si>
  <si>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</si>
  <si>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</si>
  <si>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</si>
  <si>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</si>
  <si>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</si>
  <si>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</si>
  <si>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</si>
  <si>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</si>
  <si>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</si>
  <si>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</si>
  <si>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</si>
  <si>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</si>
  <si>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</si>
  <si>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</si>
  <si>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</si>
  <si>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</si>
  <si>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</si>
  <si>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</si>
  <si>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</si>
  <si>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</si>
  <si>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</si>
  <si>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</si>
  <si>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</si>
  <si>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</si>
  <si>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</si>
  <si>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</si>
  <si>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</si>
  <si>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</si>
  <si>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</si>
  <si>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</si>
  <si>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</si>
  <si>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</si>
  <si>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</si>
  <si>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</si>
  <si>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</si>
  <si>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</si>
  <si>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</si>
  <si>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</si>
  <si>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</si>
  <si>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</si>
  <si>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</si>
  <si>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</si>
  <si>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</si>
  <si>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</si>
  <si>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</si>
  <si>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</si>
  <si>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</si>
  <si>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</si>
  <si>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</si>
  <si>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</si>
  <si>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</si>
  <si>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</si>
  <si>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</si>
  <si>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</si>
  <si>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</si>
  <si>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</si>
  <si>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</si>
  <si>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</si>
  <si>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</si>
  <si>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</si>
  <si>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</si>
  <si>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</si>
  <si>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</si>
  <si>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</si>
  <si>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</si>
  <si>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</si>
  <si>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</si>
  <si>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</si>
  <si>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</si>
  <si>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</si>
  <si>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</si>
  <si>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</si>
  <si>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</si>
  <si>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</si>
  <si>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</si>
  <si>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</si>
  <si>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</si>
  <si>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</si>
  <si>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</si>
  <si>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</si>
  <si>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</si>
  <si>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</si>
  <si>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</si>
  <si>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</si>
  <si>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</si>
  <si>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</si>
  <si>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</si>
  <si>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</si>
  <si>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</si>
  <si>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</si>
  <si>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</si>
  <si>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</si>
  <si>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</si>
  <si>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</si>
  <si>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</si>
  <si>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</si>
  <si>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</si>
  <si>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</si>
  <si>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</si>
  <si>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</si>
  <si>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</si>
  <si>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</si>
  <si>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</si>
  <si>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</si>
  <si>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</si>
  <si>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</si>
  <si>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</si>
  <si>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</si>
  <si>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</si>
  <si>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</si>
  <si>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</si>
  <si>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</si>
  <si>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</si>
  <si>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</si>
  <si>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</si>
  <si>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</si>
  <si>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</si>
  <si>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</si>
  <si>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</si>
  <si>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</si>
  <si>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</si>
  <si>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</si>
  <si>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</si>
  <si>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</si>
  <si>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</si>
  <si>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</si>
  <si>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</si>
  <si>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</si>
  <si>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</si>
  <si>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</si>
  <si>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</si>
  <si>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</si>
  <si>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</si>
  <si>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</si>
  <si>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</si>
  <si>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</si>
  <si>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</si>
  <si>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</si>
  <si>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</si>
  <si>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</si>
  <si>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</si>
  <si>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</si>
  <si>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</si>
  <si>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</si>
  <si>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</si>
  <si>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</si>
  <si>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</si>
  <si>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</si>
  <si>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</si>
  <si>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</si>
  <si>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</si>
  <si>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</si>
  <si>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</si>
  <si>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</si>
  <si>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</si>
  <si>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</si>
  <si>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</si>
  <si>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</si>
  <si>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</si>
  <si>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</si>
  <si>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</si>
  <si>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</si>
  <si>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</si>
  <si>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</si>
  <si>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</si>
  <si>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</si>
  <si>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</si>
  <si>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</si>
  <si>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</si>
  <si>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</si>
  <si>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</si>
  <si>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</si>
  <si>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</si>
  <si>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</si>
  <si>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</si>
  <si>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</si>
  <si>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</si>
  <si>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</si>
  <si>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</si>
  <si>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</si>
  <si>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</si>
  <si>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</si>
  <si>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</si>
  <si>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</si>
  <si>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</si>
  <si>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</si>
  <si>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</si>
  <si>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</si>
  <si>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</si>
  <si>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</si>
  <si>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</si>
  <si>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</si>
  <si>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</si>
  <si>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</si>
  <si>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</si>
  <si>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</si>
  <si>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</si>
  <si>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</si>
  <si>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</si>
  <si>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</si>
  <si>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</si>
  <si>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</si>
  <si>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</si>
  <si>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</si>
  <si>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</si>
  <si>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</si>
  <si>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</si>
  <si>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</si>
  <si>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</si>
  <si>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</si>
  <si>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</si>
  <si>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</si>
  <si>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</si>
  <si>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</si>
  <si>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</si>
  <si>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</si>
  <si>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</si>
  <si>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</si>
  <si>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</si>
  <si>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</si>
  <si>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</si>
  <si>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</si>
  <si>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</si>
  <si>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</si>
  <si>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</si>
  <si>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</si>
  <si>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</si>
  <si>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</si>
  <si>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</si>
  <si>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</si>
  <si>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</si>
  <si>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</si>
  <si>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</si>
  <si>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</si>
  <si>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</si>
  <si>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</si>
  <si>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</si>
  <si>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</si>
  <si>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</si>
  <si>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</si>
  <si>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</si>
  <si>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</si>
  <si>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</si>
  <si>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</si>
  <si>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</si>
  <si>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</si>
  <si>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</si>
  <si>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</si>
  <si>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</si>
  <si>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</si>
  <si>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</si>
  <si>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</si>
  <si>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</si>
  <si>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</si>
  <si>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</si>
  <si>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</si>
  <si>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</si>
  <si>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</si>
  <si>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</si>
  <si>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</si>
  <si>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</si>
  <si>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</si>
  <si>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</si>
  <si>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</si>
  <si>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</si>
  <si>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</si>
  <si>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</si>
  <si>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</si>
  <si>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</si>
  <si>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</si>
  <si>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</si>
  <si>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</si>
  <si>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</si>
  <si>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</si>
  <si>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</si>
  <si>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</si>
  <si>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</si>
  <si>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</si>
  <si>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</si>
  <si>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</si>
  <si>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</si>
  <si>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</si>
  <si>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</si>
  <si>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</si>
  <si>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</si>
  <si>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</si>
  <si>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</si>
  <si>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</si>
  <si>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</si>
  <si>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</si>
  <si>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</si>
  <si>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</si>
  <si>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</si>
  <si>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</si>
  <si>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</si>
  <si>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</si>
  <si>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</si>
  <si>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</si>
  <si>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</si>
  <si>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</si>
  <si>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</si>
  <si>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</si>
  <si>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</si>
  <si>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</si>
  <si>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</si>
  <si>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</si>
  <si>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</si>
  <si>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</si>
  <si>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</si>
  <si>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</si>
  <si>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</si>
  <si>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</si>
  <si>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</si>
  <si>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</si>
  <si>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</si>
  <si>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</si>
  <si>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</si>
  <si>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</si>
  <si>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</si>
  <si>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</si>
  <si>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</si>
  <si>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</si>
  <si>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</si>
  <si>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</si>
  <si>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</si>
  <si>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</si>
  <si>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</si>
  <si>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</si>
  <si>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</si>
  <si>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</si>
  <si>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</si>
  <si>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</si>
  <si>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</si>
  <si>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</si>
  <si>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</si>
  <si>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</si>
  <si>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</si>
  <si>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</si>
  <si>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</si>
  <si>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</si>
  <si>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</si>
  <si>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</si>
  <si>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</si>
  <si>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</si>
  <si>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</si>
  <si>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</si>
  <si>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</si>
  <si>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</si>
  <si>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</si>
  <si>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</si>
  <si>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</si>
  <si>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</si>
  <si>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</si>
  <si>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</si>
  <si>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</si>
  <si>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</si>
  <si>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</si>
  <si>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</si>
  <si>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</si>
  <si>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</si>
  <si>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</si>
  <si>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</si>
  <si>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</si>
  <si>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</si>
  <si>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</si>
  <si>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</si>
  <si>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</si>
  <si>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</si>
  <si>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</si>
  <si>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</si>
  <si>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</si>
  <si>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</si>
  <si>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</si>
  <si>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</si>
  <si>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</si>
  <si>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</si>
  <si>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</si>
  <si>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</si>
  <si>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</si>
  <si>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</si>
  <si>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</si>
  <si>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</si>
  <si>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</si>
  <si>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</si>
  <si>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</si>
  <si>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</si>
  <si>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</si>
  <si>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</si>
  <si>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</si>
  <si>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</si>
  <si>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</si>
  <si>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</si>
  <si>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</si>
  <si>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</si>
  <si>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</si>
  <si>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</si>
  <si>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</si>
  <si>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</si>
  <si>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</si>
  <si>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</si>
  <si>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</si>
  <si>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</si>
  <si>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</si>
  <si>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</si>
  <si>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</si>
  <si>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</si>
  <si>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</si>
  <si>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</si>
  <si>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</si>
  <si>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</si>
  <si>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</si>
  <si>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</si>
  <si>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</si>
  <si>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</si>
  <si>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</si>
  <si>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</si>
  <si>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</si>
  <si>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</si>
  <si>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</si>
  <si>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</si>
  <si>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</si>
  <si>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</si>
  <si>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</si>
  <si>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</si>
  <si>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</si>
  <si>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</si>
  <si>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</si>
  <si>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</si>
  <si>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</si>
  <si>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</si>
  <si>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</si>
  <si>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</si>
  <si>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</si>
  <si>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</si>
  <si>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</si>
  <si>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</si>
  <si>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</si>
  <si>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</si>
  <si>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</si>
  <si>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</si>
  <si>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</si>
  <si>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</si>
  <si>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</si>
  <si>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</si>
  <si>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</si>
  <si>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</si>
  <si>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</si>
  <si>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</si>
  <si>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</si>
  <si>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</si>
  <si>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</si>
  <si>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</si>
  <si>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</si>
  <si>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</si>
  <si>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</si>
  <si>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</si>
  <si>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</si>
  <si>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</si>
  <si>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</si>
  <si>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</si>
  <si>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</si>
  <si>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</si>
  <si>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</si>
  <si>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</si>
  <si>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</si>
  <si>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</si>
  <si>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</si>
  <si>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</si>
  <si>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</si>
  <si>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</si>
  <si>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</si>
  <si>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</si>
  <si>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</si>
  <si>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</si>
  <si>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</si>
  <si>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</si>
  <si>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</si>
  <si>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</si>
  <si>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</si>
  <si>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</si>
  <si>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</si>
  <si>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</si>
  <si>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</si>
  <si>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</si>
  <si>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</si>
  <si>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</si>
  <si>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</si>
  <si>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</si>
  <si>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</si>
  <si>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</si>
  <si>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</si>
  <si>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</si>
  <si>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</si>
  <si>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</si>
  <si>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</si>
  <si>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</si>
  <si>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</si>
  <si>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</si>
  <si>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</si>
  <si>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</si>
  <si>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</si>
  <si>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</si>
  <si>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</si>
  <si>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</si>
  <si>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</si>
  <si>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</si>
  <si>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</si>
  <si>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</si>
  <si>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</si>
  <si>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</si>
  <si>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</si>
  <si>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</si>
  <si>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</si>
  <si>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</si>
  <si>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</si>
  <si>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</si>
  <si>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</si>
  <si>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</si>
  <si>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</si>
  <si>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</si>
  <si>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</si>
  <si>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</si>
  <si>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</si>
  <si>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</si>
  <si>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</si>
  <si>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</si>
  <si>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</si>
  <si>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</si>
  <si>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</si>
  <si>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</si>
  <si>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</si>
  <si>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</si>
  <si>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</si>
  <si>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</si>
  <si>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</si>
  <si>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</si>
  <si>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</si>
  <si>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</si>
  <si>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</si>
  <si>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</si>
  <si>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</si>
  <si>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</si>
  <si>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</si>
  <si>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</si>
  <si>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</si>
  <si>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</si>
  <si>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</si>
  <si>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</si>
  <si>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</si>
  <si>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</si>
  <si>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</si>
  <si>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</si>
  <si>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</si>
  <si>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</si>
  <si>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</si>
  <si>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</si>
  <si>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</si>
  <si>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</si>
  <si>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</si>
  <si>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</si>
  <si>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</si>
  <si>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</si>
  <si>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</si>
  <si>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</si>
  <si>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</si>
  <si>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</si>
  <si>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</si>
  <si>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</si>
  <si>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</si>
  <si>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</si>
  <si>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</si>
  <si>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</si>
  <si>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</si>
  <si>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</si>
  <si>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</si>
  <si>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</si>
  <si>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</si>
  <si>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</si>
  <si>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</si>
  <si>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</si>
  <si>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</si>
  <si>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</si>
  <si>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</si>
  <si>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</si>
  <si>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</si>
  <si>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</si>
  <si>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</si>
  <si>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</si>
  <si>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</si>
  <si>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</si>
  <si>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</si>
  <si>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</si>
  <si>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</si>
  <si>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</si>
  <si>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</si>
  <si>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</si>
  <si>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</si>
  <si>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</si>
  <si>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</si>
  <si>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</si>
  <si>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</si>
  <si>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</si>
  <si>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</si>
  <si>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</si>
  <si>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</si>
  <si>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</si>
  <si>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</si>
  <si>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</si>
  <si>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</si>
  <si>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</si>
  <si>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</si>
  <si>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</si>
  <si>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</si>
  <si>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</si>
  <si>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</si>
  <si>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</si>
  <si>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</si>
  <si>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</si>
  <si>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</si>
  <si>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</si>
  <si>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</si>
  <si>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</si>
  <si>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</si>
  <si>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</si>
  <si>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</si>
  <si>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</si>
  <si>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</si>
  <si>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</si>
  <si>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</si>
  <si>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</si>
  <si>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</si>
  <si>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</si>
  <si>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</si>
  <si>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</si>
  <si>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</si>
  <si>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</si>
  <si>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</si>
  <si>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</si>
  <si>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</si>
  <si>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</si>
  <si>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</si>
  <si>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</si>
  <si>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</si>
  <si>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</si>
  <si>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</si>
  <si>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</si>
  <si>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</si>
  <si>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</si>
  <si>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</si>
  <si>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</si>
  <si>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</si>
  <si>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</si>
  <si>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</si>
  <si>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</si>
  <si>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</si>
  <si>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</si>
  <si>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</si>
  <si>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</si>
  <si>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</si>
  <si>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</si>
  <si>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</si>
  <si>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</si>
  <si>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</si>
  <si>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</si>
  <si>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</si>
  <si>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</si>
  <si>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</si>
  <si>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</si>
  <si>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</si>
  <si>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</si>
  <si>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</si>
  <si>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</si>
  <si>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</si>
  <si>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</si>
  <si>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</si>
  <si>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</si>
  <si>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</si>
  <si>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</si>
  <si>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</si>
  <si>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</si>
  <si>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</si>
  <si>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</si>
  <si>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</si>
  <si>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</si>
  <si>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</si>
  <si>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</si>
  <si>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</si>
  <si>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</si>
  <si>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</si>
  <si>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</si>
  <si>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</si>
  <si>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</si>
  <si>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</si>
  <si>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</si>
  <si>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</si>
  <si>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</si>
  <si>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</si>
  <si>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</si>
  <si>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</si>
  <si>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</si>
  <si>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</si>
  <si>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</si>
  <si>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</si>
  <si>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</si>
  <si>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</si>
  <si>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</si>
  <si>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</si>
  <si>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</si>
  <si>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</si>
  <si>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</si>
  <si>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</si>
  <si>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</si>
  <si>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</si>
  <si>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</si>
  <si>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</si>
  <si>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</si>
  <si>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</si>
  <si>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</si>
  <si>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</si>
  <si>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</si>
  <si>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</si>
  <si>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</si>
  <si>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</si>
  <si>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</si>
  <si>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</si>
  <si>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</si>
  <si>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</si>
  <si>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</si>
  <si>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</si>
  <si>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</si>
  <si>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</si>
  <si>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</si>
  <si>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</si>
  <si>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</si>
  <si>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</si>
  <si>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</si>
  <si>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</si>
  <si>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</si>
  <si>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</si>
  <si>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</si>
  <si>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</si>
  <si>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</si>
  <si>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</si>
  <si>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</si>
  <si>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</si>
  <si>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</si>
  <si>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</si>
  <si>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</si>
  <si>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</si>
  <si>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</si>
  <si>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</si>
  <si>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</si>
  <si>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</si>
  <si>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</si>
  <si>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</si>
  <si>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</si>
  <si>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</si>
  <si>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</si>
  <si>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</si>
  <si>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</si>
  <si>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</si>
  <si>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</si>
  <si>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</si>
  <si>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</si>
  <si>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</si>
  <si>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</si>
  <si>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</si>
  <si>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</si>
  <si>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</si>
  <si>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</si>
  <si>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</si>
  <si>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</si>
  <si>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</si>
  <si>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</si>
  <si>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</si>
  <si>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</si>
  <si>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</si>
  <si>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</si>
  <si>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</si>
  <si>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</si>
  <si>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</si>
  <si>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</si>
  <si>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</si>
  <si>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</si>
  <si>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</si>
  <si>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</si>
  <si>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</si>
  <si>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</si>
  <si>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</si>
  <si>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</si>
  <si>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</si>
  <si>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</si>
  <si>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</si>
  <si>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</si>
  <si>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</si>
  <si>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</si>
  <si>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</si>
  <si>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</si>
  <si>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</si>
  <si>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</si>
  <si>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</si>
  <si>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</si>
  <si>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</si>
  <si>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</si>
  <si>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</si>
  <si>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</si>
  <si>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</si>
  <si>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</si>
  <si>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</si>
  <si>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</si>
  <si>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</si>
  <si>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</si>
  <si>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</si>
  <si>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</si>
  <si>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</si>
  <si>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</si>
  <si>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</si>
  <si>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</si>
  <si>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</si>
  <si>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</si>
  <si>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</si>
  <si>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</si>
  <si>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</si>
  <si>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</si>
  <si>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</si>
  <si>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</si>
  <si>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</si>
  <si>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</si>
  <si>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</si>
  <si>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</si>
  <si>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</si>
  <si>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</si>
  <si>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</si>
  <si>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</si>
  <si>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</si>
  <si>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</si>
  <si>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</si>
  <si>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</si>
  <si>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</si>
  <si>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</si>
  <si>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</si>
  <si>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</si>
  <si>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</si>
  <si>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</si>
  <si>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</si>
  <si>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</si>
  <si>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</si>
  <si>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</si>
  <si>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</si>
  <si>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</si>
  <si>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</si>
  <si>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</si>
  <si>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</si>
  <si>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</si>
  <si>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</si>
  <si>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</si>
  <si>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</si>
  <si>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</si>
  <si>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</si>
  <si>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</si>
  <si>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</si>
  <si>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</si>
  <si>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</si>
  <si>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</si>
  <si>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</si>
  <si>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</si>
  <si>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</si>
  <si>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</si>
  <si>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</si>
  <si>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</si>
  <si>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</si>
  <si>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</si>
  <si>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</si>
  <si>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</si>
  <si>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</si>
  <si>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</si>
  <si>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</si>
  <si>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</si>
  <si>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</si>
  <si>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</si>
  <si>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</si>
  <si>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</si>
  <si>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</si>
  <si>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</si>
  <si>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</si>
  <si>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</si>
  <si>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</si>
  <si>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</si>
  <si>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</si>
  <si>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</si>
  <si>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</si>
  <si>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</si>
  <si>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</si>
  <si>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</si>
  <si>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</si>
  <si>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</si>
  <si>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</si>
  <si>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</si>
  <si>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</si>
  <si>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</si>
  <si>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</si>
  <si>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</si>
  <si>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</si>
  <si>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</si>
  <si>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</si>
  <si>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</si>
  <si>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</si>
  <si>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</si>
  <si>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</si>
  <si>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</si>
  <si>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</si>
  <si>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</si>
  <si>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</si>
  <si>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</si>
  <si>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</si>
  <si>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</si>
  <si>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</si>
  <si>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</si>
  <si>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</si>
  <si>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</si>
  <si>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</si>
  <si>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</si>
  <si>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</si>
  <si>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</si>
  <si>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</si>
  <si>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</si>
  <si>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</si>
  <si>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</si>
  <si>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</si>
  <si>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</si>
  <si>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</si>
  <si>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</si>
  <si>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</si>
  <si>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</si>
  <si>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</si>
  <si>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</si>
  <si>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</si>
  <si>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</si>
  <si>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</si>
  <si>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</si>
  <si>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</si>
  <si>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</si>
  <si>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</si>
  <si>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</si>
  <si>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</si>
  <si>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</si>
  <si>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</si>
  <si>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</si>
  <si>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</si>
  <si>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</si>
  <si>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</si>
  <si>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</si>
  <si>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</si>
  <si>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</si>
  <si>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</si>
  <si>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</si>
  <si>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</si>
  <si>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</si>
  <si>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</si>
  <si>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</si>
  <si>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</si>
  <si>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</si>
  <si>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</si>
  <si>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</si>
  <si>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</si>
  <si>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</si>
  <si>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</si>
  <si>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</si>
  <si>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</si>
  <si>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</si>
  <si>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</si>
  <si>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</si>
  <si>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</si>
  <si>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</si>
  <si>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</si>
  <si>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</si>
  <si>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</si>
  <si>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</si>
  <si>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</si>
  <si>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</si>
  <si>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</si>
  <si>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</si>
  <si>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</si>
  <si>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</si>
  <si>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</si>
  <si>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</si>
  <si>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</si>
  <si>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</si>
  <si>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</si>
  <si>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</si>
  <si>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</si>
  <si>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</si>
  <si>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</si>
  <si>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</si>
  <si>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</si>
  <si>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</si>
  <si>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</si>
  <si>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</si>
  <si>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</si>
  <si>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</si>
  <si>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</si>
  <si>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</si>
  <si>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</si>
  <si>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</si>
  <si>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</si>
  <si>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</si>
  <si>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</si>
  <si>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</si>
  <si>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</si>
  <si>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</si>
  <si>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</si>
  <si>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</si>
  <si>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</si>
  <si>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</si>
  <si>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</si>
  <si>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</si>
  <si>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</si>
  <si>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</si>
  <si>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</si>
  <si>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</si>
  <si>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</si>
  <si>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</si>
  <si>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</si>
  <si>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</si>
  <si>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</si>
  <si>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</si>
  <si>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</si>
  <si>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</si>
  <si>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</si>
  <si>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</si>
  <si>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</si>
  <si>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</si>
  <si>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</si>
  <si>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</si>
  <si>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</si>
  <si>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</si>
  <si>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</si>
  <si>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</si>
  <si>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</si>
  <si>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</si>
  <si>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</si>
  <si>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</si>
  <si>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</si>
  <si>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</si>
  <si>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</si>
  <si>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</si>
  <si>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</si>
  <si>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</si>
  <si>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</si>
  <si>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</si>
  <si>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</si>
  <si>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</si>
  <si>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</si>
  <si>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</si>
  <si>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</si>
  <si>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</si>
  <si>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</si>
  <si>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</si>
  <si>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</si>
  <si>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</si>
  <si>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</si>
  <si>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</si>
  <si>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</si>
  <si>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</si>
  <si>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</si>
  <si>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</si>
  <si>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</si>
  <si>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</si>
  <si>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</si>
  <si>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</si>
  <si>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</si>
  <si>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</si>
  <si>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</si>
  <si>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</si>
  <si>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</si>
  <si>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</si>
  <si>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</si>
  <si>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</si>
  <si>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</si>
  <si>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</si>
  <si>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</si>
  <si>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</si>
  <si>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</si>
  <si>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</si>
  <si>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</si>
  <si>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</si>
  <si>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</si>
  <si>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</si>
  <si>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</si>
  <si>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</si>
  <si>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</si>
  <si>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</si>
  <si>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</si>
  <si>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</si>
  <si>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</si>
  <si>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</si>
  <si>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</si>
  <si>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</si>
  <si>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</si>
  <si>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</si>
  <si>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</si>
  <si>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</si>
  <si>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</si>
  <si>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</si>
  <si>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</si>
  <si>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</si>
  <si>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</si>
  <si>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</si>
  <si>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</si>
  <si>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</si>
  <si>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</si>
  <si>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</si>
  <si>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</si>
  <si>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</si>
  <si>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</si>
  <si>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</si>
  <si>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</si>
  <si>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</si>
  <si>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</si>
  <si>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</si>
  <si>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</si>
  <si>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</si>
  <si>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</si>
  <si>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</si>
  <si>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</si>
  <si>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</si>
  <si>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</si>
  <si>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</si>
  <si>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</si>
  <si>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</si>
  <si>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</si>
  <si>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</si>
  <si>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</si>
  <si>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</si>
  <si>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</si>
  <si>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</si>
  <si>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</si>
  <si>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</si>
  <si>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</si>
  <si>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</si>
  <si>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</si>
  <si>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</si>
  <si>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</si>
  <si>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</si>
  <si>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</si>
  <si>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</si>
  <si>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</si>
  <si>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</si>
  <si>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</si>
  <si>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</si>
  <si>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</si>
  <si>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</si>
  <si>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</si>
  <si>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</si>
  <si>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</si>
  <si>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</si>
  <si>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</si>
  <si>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</si>
  <si>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</si>
  <si>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</si>
  <si>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</si>
  <si>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</si>
  <si>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</si>
  <si>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</si>
  <si>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</si>
  <si>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</si>
  <si>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</si>
  <si>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</si>
  <si>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</si>
  <si>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</si>
  <si>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</si>
  <si>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</si>
  <si>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</si>
  <si>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</si>
  <si>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</si>
  <si>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</si>
  <si>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</si>
  <si>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</si>
  <si>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</si>
  <si>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</si>
  <si>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</si>
  <si>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</si>
  <si>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</si>
  <si>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</si>
  <si>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</si>
  <si>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</si>
  <si>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</si>
  <si>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</si>
  <si>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</si>
  <si>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</si>
  <si>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</si>
  <si>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</si>
  <si>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</si>
  <si>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</si>
  <si>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</si>
  <si>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</si>
  <si>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</si>
  <si>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</si>
  <si>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</si>
  <si>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</si>
  <si>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</si>
  <si>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</si>
  <si>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</si>
  <si>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</si>
  <si>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</si>
  <si>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</si>
  <si>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</si>
  <si>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</si>
  <si>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</si>
  <si>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</si>
  <si>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</si>
  <si>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</si>
  <si>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</si>
  <si>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</si>
  <si>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</si>
  <si>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</si>
  <si>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</si>
  <si>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</si>
  <si>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</si>
  <si>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</si>
  <si>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</si>
  <si>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</si>
  <si>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</si>
  <si>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</si>
  <si>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</si>
  <si>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</si>
  <si>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</si>
  <si>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</si>
  <si>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</si>
  <si>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</si>
  <si>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</si>
  <si>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</si>
  <si>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</si>
  <si>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</si>
  <si>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</si>
  <si>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</si>
  <si>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</si>
  <si>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</si>
  <si>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</si>
  <si>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</si>
  <si>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</si>
  <si>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</si>
  <si>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</si>
  <si>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</si>
  <si>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</si>
  <si>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</si>
  <si>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</si>
  <si>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</si>
  <si>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</si>
  <si>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</si>
  <si>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</si>
  <si>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</si>
  <si>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</si>
  <si>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</si>
  <si>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</si>
  <si>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</si>
  <si>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</si>
  <si>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</si>
  <si>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</si>
  <si>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</si>
  <si>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</si>
  <si>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</si>
  <si>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</si>
  <si>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</si>
  <si>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</si>
  <si>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</si>
  <si>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</si>
  <si>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</si>
  <si>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</si>
  <si>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</si>
  <si>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</si>
  <si>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</si>
  <si>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</si>
  <si>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</si>
  <si>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</si>
  <si>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</si>
  <si>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</si>
  <si>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</si>
  <si>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</si>
  <si>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</si>
  <si>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</si>
  <si>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</si>
  <si>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</si>
  <si>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</si>
  <si>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</si>
  <si>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</si>
  <si>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</si>
  <si>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</si>
  <si>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</si>
  <si>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</si>
  <si>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</si>
  <si>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</si>
  <si>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</si>
  <si>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</si>
  <si>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</si>
  <si>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</si>
  <si>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</si>
  <si>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</si>
  <si>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</si>
  <si>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</si>
  <si>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</si>
  <si>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</si>
  <si>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</si>
  <si>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</si>
  <si>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</si>
  <si>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</si>
  <si>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</si>
  <si>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</si>
  <si>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</si>
  <si>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</si>
  <si>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</si>
  <si>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</si>
  <si>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</si>
  <si>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</si>
  <si>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</si>
  <si>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</si>
  <si>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</si>
  <si>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</si>
  <si>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</si>
  <si>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</si>
  <si>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</si>
  <si>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</si>
  <si>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</si>
  <si>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</si>
  <si>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</si>
  <si>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</si>
  <si>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</si>
  <si>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</si>
  <si>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</si>
  <si>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</si>
  <si>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</si>
  <si>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</si>
  <si>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</si>
  <si>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</si>
  <si>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</si>
  <si>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</si>
  <si>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</si>
  <si>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</si>
  <si>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</si>
  <si>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</si>
  <si>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</si>
  <si>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</si>
  <si>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</si>
  <si>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</si>
  <si>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</si>
  <si>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</si>
  <si>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</si>
  <si>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</si>
  <si>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</si>
  <si>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</si>
  <si>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</si>
  <si>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</si>
  <si>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</si>
  <si>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</si>
  <si>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</si>
  <si>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</si>
  <si>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</si>
  <si>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</si>
  <si>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</si>
  <si>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</si>
  <si>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</si>
  <si>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</si>
  <si>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</si>
  <si>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</si>
  <si>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</si>
  <si>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</si>
  <si>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</si>
  <si>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</si>
  <si>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</si>
  <si>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</si>
  <si>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</si>
  <si>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</si>
  <si>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</si>
  <si>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</si>
  <si>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</si>
  <si>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</si>
  <si>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</si>
  <si>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</si>
  <si>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</si>
  <si>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</si>
  <si>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</si>
  <si>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</si>
  <si>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</si>
  <si>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</si>
  <si>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</si>
  <si>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</si>
  <si>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</si>
  <si>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</si>
  <si>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</si>
  <si>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</si>
  <si>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</si>
  <si>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</si>
  <si>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</si>
  <si>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</si>
  <si>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</si>
  <si>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</si>
  <si>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</si>
  <si>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</si>
  <si>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</si>
  <si>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</si>
  <si>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</si>
  <si>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</si>
  <si>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</si>
  <si>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</si>
  <si>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</si>
  <si>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</si>
  <si>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</si>
  <si>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</si>
  <si>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</si>
  <si>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</si>
  <si>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</si>
  <si>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</si>
  <si>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</si>
  <si>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</si>
  <si>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</si>
  <si>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</si>
  <si>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</si>
  <si>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</si>
  <si>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</si>
  <si>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</si>
  <si>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</si>
  <si>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</si>
  <si>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</si>
  <si>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</si>
  <si>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</si>
  <si>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</si>
  <si>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</si>
  <si>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</si>
  <si>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</si>
  <si>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</si>
  <si>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</si>
  <si>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</si>
  <si>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</si>
  <si>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</si>
  <si>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</si>
  <si>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</si>
  <si>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</si>
  <si>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</si>
  <si>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</si>
  <si>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</si>
  <si>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</si>
  <si>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</si>
  <si>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</si>
  <si>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</si>
  <si>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</si>
  <si>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</si>
  <si>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</si>
  <si>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</si>
  <si>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</si>
  <si>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</si>
  <si>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</si>
  <si>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</si>
  <si>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</si>
  <si>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</si>
  <si>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</si>
  <si>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</si>
  <si>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</si>
  <si>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</si>
  <si>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</si>
  <si>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</si>
  <si>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</si>
  <si>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</si>
  <si>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</si>
  <si>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</si>
  <si>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</si>
  <si>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</si>
  <si>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</si>
  <si>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</si>
  <si>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</si>
  <si>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</si>
  <si>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</si>
  <si>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</si>
  <si>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</si>
  <si>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</si>
  <si>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</si>
  <si>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</si>
  <si>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</si>
  <si>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</si>
  <si>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</si>
  <si>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</si>
  <si>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</si>
  <si>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</si>
  <si>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</si>
  <si>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</si>
  <si>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</si>
  <si>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</si>
  <si>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</si>
  <si>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</si>
  <si>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</si>
  <si>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</si>
  <si>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</si>
  <si>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</si>
  <si>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</si>
  <si>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</si>
  <si>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</si>
  <si>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</si>
  <si>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</si>
  <si>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</si>
  <si>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</si>
  <si>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</si>
  <si>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</si>
  <si>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</si>
  <si>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</si>
  <si>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</si>
  <si>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</si>
  <si>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</si>
  <si>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</si>
  <si>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</si>
  <si>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</si>
  <si>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</si>
  <si>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</si>
  <si>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</si>
  <si>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</si>
  <si>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</si>
  <si>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</si>
  <si>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</si>
  <si>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</si>
  <si>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</si>
  <si>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</si>
  <si>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</si>
  <si>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</si>
  <si>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</si>
  <si>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</si>
  <si>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</si>
  <si>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</si>
  <si>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</si>
  <si>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</si>
  <si>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</si>
  <si>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</si>
  <si>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</si>
  <si>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</si>
  <si>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</si>
  <si>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</si>
  <si>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</si>
  <si>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</si>
  <si>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</si>
  <si>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</si>
  <si>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</si>
  <si>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</si>
  <si>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</si>
  <si>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</si>
  <si>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</si>
  <si>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</si>
  <si>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</si>
  <si>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</si>
  <si>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</si>
  <si>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</si>
  <si>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</si>
  <si>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</si>
  <si>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</si>
  <si>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</si>
  <si>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</si>
  <si>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</si>
  <si>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</si>
  <si>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</si>
  <si>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</si>
  <si>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</si>
  <si>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</si>
  <si>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</si>
  <si>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</si>
  <si>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</si>
  <si>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</si>
  <si>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</si>
  <si>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</si>
  <si>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</si>
  <si>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</si>
  <si>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</si>
  <si>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</si>
  <si>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</si>
  <si>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</si>
  <si>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</si>
  <si>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</si>
  <si>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</si>
  <si>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</si>
  <si>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</si>
  <si>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</si>
  <si>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</si>
  <si>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</si>
  <si>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</si>
  <si>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</si>
  <si>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</si>
  <si>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</si>
  <si>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</si>
  <si>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</si>
  <si>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</si>
  <si>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</si>
  <si>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</si>
  <si>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</si>
  <si>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</si>
  <si>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</si>
  <si>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</si>
  <si>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</si>
  <si>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</si>
  <si>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</si>
  <si>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</si>
  <si>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</si>
  <si>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</si>
  <si>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</si>
  <si>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</si>
  <si>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</si>
  <si>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</si>
  <si>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</si>
  <si>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</si>
  <si>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</si>
  <si>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</si>
  <si>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</si>
  <si>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</si>
  <si>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</si>
  <si>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</si>
  <si>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</si>
  <si>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</si>
  <si>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</si>
  <si>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</si>
  <si>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</si>
  <si>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</si>
  <si>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</si>
  <si>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</si>
  <si>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</si>
  <si>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</si>
  <si>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</si>
  <si>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</si>
  <si>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</si>
  <si>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</si>
  <si>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</si>
  <si>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</si>
  <si>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</si>
  <si>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</si>
  <si>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</si>
  <si>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</si>
  <si>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</si>
  <si>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</si>
  <si>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</si>
  <si>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</si>
  <si>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</si>
  <si>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</si>
  <si>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</si>
  <si>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</si>
  <si>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</si>
  <si>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</si>
  <si>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</si>
  <si>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</si>
  <si>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</si>
  <si>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</si>
  <si>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</si>
  <si>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</si>
  <si>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</si>
  <si>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</si>
  <si>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</si>
  <si>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</si>
  <si>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</si>
  <si>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</si>
  <si>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</si>
  <si>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</si>
  <si>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</si>
  <si>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</si>
  <si>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</si>
  <si>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</si>
  <si>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</si>
  <si>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</si>
  <si>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</si>
  <si>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</si>
  <si>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</si>
  <si>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</si>
  <si>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</si>
  <si>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</si>
  <si>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</si>
  <si>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</si>
  <si>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</si>
  <si>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</si>
  <si>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</si>
  <si>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</si>
  <si>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</si>
  <si>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</si>
  <si>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</si>
  <si>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</si>
  <si>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</si>
  <si>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</si>
  <si>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</si>
  <si>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</si>
  <si>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</si>
  <si>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</si>
  <si>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</si>
  <si>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</si>
  <si>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</si>
  <si>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</si>
  <si>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</si>
  <si>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</si>
  <si>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</si>
  <si>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</si>
  <si>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</si>
  <si>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</si>
  <si>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</si>
  <si>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</si>
  <si>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</si>
  <si>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</si>
  <si>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</si>
  <si>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</si>
  <si>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</si>
  <si>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</si>
  <si>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</si>
  <si>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</si>
  <si>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</si>
  <si>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</si>
  <si>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</si>
  <si>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</si>
  <si>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</si>
  <si>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</si>
  <si>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</si>
  <si>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</si>
  <si>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</si>
  <si>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</si>
  <si>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</si>
  <si>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</si>
  <si>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</si>
  <si>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</si>
  <si>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</si>
  <si>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</si>
  <si>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</si>
  <si>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</si>
  <si>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</si>
  <si>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</si>
  <si>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</si>
  <si>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</si>
  <si>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</si>
  <si>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</si>
  <si>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</si>
  <si>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</si>
  <si>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</si>
  <si>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</si>
  <si>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</si>
  <si>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</si>
  <si>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</si>
  <si>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</si>
  <si>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</si>
  <si>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</si>
  <si>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</si>
  <si>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</si>
  <si>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</si>
  <si>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</si>
  <si>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</si>
  <si>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</si>
  <si>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</si>
  <si>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</si>
  <si>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</si>
  <si>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</si>
  <si>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</si>
  <si>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</si>
  <si>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</si>
  <si>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</si>
  <si>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</si>
  <si>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</si>
  <si>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</si>
  <si>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</si>
  <si>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</si>
  <si>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</si>
  <si>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</si>
  <si>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</si>
  <si>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</si>
  <si>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</si>
  <si>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</si>
  <si>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</si>
  <si>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</si>
  <si>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</si>
  <si>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</si>
  <si>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</si>
  <si>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</si>
  <si>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</si>
  <si>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</si>
  <si>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</si>
  <si>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</si>
  <si>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</si>
  <si>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</si>
  <si>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</si>
  <si>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</si>
  <si>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</si>
  <si>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</si>
  <si>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</si>
  <si>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</si>
  <si>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</si>
  <si>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</si>
  <si>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</si>
  <si>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</si>
  <si>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</si>
  <si>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</si>
  <si>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</si>
  <si>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</si>
  <si>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</si>
  <si>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</si>
  <si>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</si>
  <si>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</si>
  <si>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</si>
  <si>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</si>
  <si>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</si>
  <si>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</si>
  <si>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</si>
  <si>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</si>
  <si>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</si>
  <si>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</si>
  <si>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</si>
  <si>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</si>
  <si>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</si>
  <si>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</si>
  <si>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</si>
  <si>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</si>
  <si>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</si>
  <si>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</si>
  <si>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</si>
  <si>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</si>
  <si>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</si>
  <si>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</si>
  <si>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</si>
  <si>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</si>
  <si>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</si>
  <si>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</si>
  <si>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</si>
  <si>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</si>
  <si>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</si>
  <si>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</si>
  <si>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</si>
  <si>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</si>
  <si>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</si>
  <si>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</si>
  <si>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</si>
  <si>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</si>
  <si>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</si>
  <si>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</si>
  <si>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</si>
  <si>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</si>
  <si>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</si>
  <si>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</si>
  <si>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</si>
  <si>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</si>
  <si>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</si>
  <si>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</si>
  <si>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</si>
  <si>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</si>
  <si>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</si>
  <si>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</si>
  <si>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</si>
  <si>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</si>
  <si>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</si>
  <si>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</si>
  <si>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</si>
  <si>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</si>
  <si>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</si>
  <si>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</si>
  <si>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</si>
  <si>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</si>
  <si>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</si>
  <si>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</si>
  <si>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</si>
  <si>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</si>
  <si>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</si>
  <si>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</si>
  <si>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</si>
  <si>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</si>
  <si>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</si>
  <si>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</si>
  <si>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</si>
  <si>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</si>
  <si>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</si>
  <si>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</si>
  <si>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</si>
  <si>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</si>
  <si>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</si>
  <si>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</si>
  <si>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</si>
  <si>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</si>
  <si>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</si>
  <si>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</si>
  <si>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</si>
  <si>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</si>
  <si>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</si>
  <si>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</si>
  <si>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</si>
  <si>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</si>
  <si>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</si>
  <si>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</si>
  <si>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</si>
  <si>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</si>
  <si>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</si>
  <si>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</si>
  <si>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</si>
  <si>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</si>
  <si>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</si>
  <si>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</si>
  <si>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</si>
  <si>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</si>
  <si>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</si>
  <si>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</si>
  <si>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</si>
  <si>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</si>
  <si>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</si>
  <si>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</si>
  <si>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</si>
  <si>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</si>
  <si>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</si>
  <si>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</si>
  <si>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</si>
  <si>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</si>
  <si>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</si>
  <si>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</si>
  <si>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</si>
  <si>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</si>
  <si>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</si>
  <si>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</si>
  <si>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</si>
  <si>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</si>
  <si>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</si>
  <si>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</si>
  <si>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</si>
  <si>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</si>
  <si>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</si>
  <si>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</si>
  <si>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</si>
  <si>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</si>
  <si>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</si>
  <si>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</si>
  <si>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</si>
  <si>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</si>
  <si>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</si>
  <si>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</si>
  <si>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</si>
  <si>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</si>
  <si>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</si>
  <si>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</si>
  <si>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</si>
  <si>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</si>
  <si>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</si>
  <si>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</si>
  <si>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</si>
  <si>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</si>
  <si>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</si>
  <si>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</si>
  <si>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</si>
  <si>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</si>
  <si>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</si>
  <si>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</si>
  <si>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</si>
  <si>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</si>
  <si>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</si>
  <si>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</si>
  <si>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</si>
  <si>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</si>
  <si>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</si>
  <si>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</si>
  <si>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</si>
  <si>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</si>
  <si>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</si>
  <si>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</si>
  <si>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</si>
  <si>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</si>
  <si>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</si>
  <si>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</si>
  <si>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</si>
  <si>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</si>
  <si>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</si>
  <si>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</si>
  <si>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</si>
  <si>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</si>
  <si>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</si>
  <si>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</si>
  <si>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</si>
  <si>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</si>
  <si>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</si>
  <si>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</si>
  <si>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</si>
  <si>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</si>
  <si>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</si>
  <si>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</si>
  <si>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</si>
  <si>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</si>
  <si>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</si>
  <si>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</si>
  <si>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</si>
  <si>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</si>
  <si>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</si>
  <si>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</si>
  <si>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</si>
  <si>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</si>
  <si>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</si>
  <si>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</si>
  <si>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</si>
  <si>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</si>
  <si>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</si>
  <si>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</si>
  <si>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</si>
  <si>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</si>
  <si>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</si>
  <si>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</si>
  <si>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</si>
  <si>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</si>
  <si>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</si>
  <si>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</si>
  <si>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</si>
  <si>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</si>
  <si>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</si>
  <si>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</si>
  <si>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</si>
  <si>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</si>
  <si>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</si>
  <si>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</si>
  <si>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</si>
  <si>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</si>
  <si>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</si>
  <si>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</si>
  <si>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</si>
  <si>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</si>
  <si>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</si>
  <si>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</si>
  <si>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</si>
  <si>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</si>
  <si>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</si>
  <si>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</si>
  <si>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</si>
  <si>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</si>
  <si>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</si>
  <si>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</si>
  <si>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</si>
  <si>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</si>
  <si>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</si>
  <si>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</si>
  <si>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</si>
  <si>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</si>
  <si>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</si>
  <si>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</si>
  <si>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</si>
  <si>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</si>
  <si>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</si>
  <si>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</si>
  <si>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</si>
  <si>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</si>
  <si>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</si>
  <si>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</si>
  <si>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</si>
  <si>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</si>
  <si>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</si>
  <si>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</si>
  <si>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</si>
  <si>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</si>
  <si>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</si>
  <si>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</si>
  <si>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</si>
  <si>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</si>
  <si>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</si>
  <si>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</si>
  <si>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</si>
  <si>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</si>
  <si>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</si>
  <si>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</si>
  <si>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</si>
  <si>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</si>
  <si>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</si>
  <si>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</si>
  <si>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</si>
  <si>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</si>
  <si>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</si>
  <si>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</si>
  <si>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</si>
  <si>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</si>
  <si>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</si>
  <si>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</si>
  <si>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</si>
  <si>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</si>
  <si>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</si>
  <si>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</si>
  <si>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</si>
  <si>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</si>
  <si>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</si>
  <si>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</si>
  <si>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</si>
  <si>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</si>
  <si>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</si>
  <si>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</si>
  <si>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</si>
  <si>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</si>
  <si>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</si>
  <si>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</si>
  <si>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</si>
  <si>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</si>
  <si>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</si>
  <si>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</si>
  <si>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</si>
  <si>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</si>
  <si>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</si>
  <si>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</si>
  <si>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</si>
  <si>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</si>
  <si>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</si>
  <si>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</si>
  <si>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</si>
  <si>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</si>
  <si>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</si>
  <si>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</si>
  <si>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</si>
  <si>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</si>
  <si>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</si>
  <si>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</si>
  <si>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</si>
  <si>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</si>
  <si>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</si>
  <si>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</si>
  <si>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</si>
  <si>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</si>
  <si>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</si>
  <si>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</si>
  <si>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</si>
  <si>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</si>
  <si>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</si>
  <si>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</si>
  <si>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</si>
  <si>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</si>
  <si>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</si>
  <si>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</si>
  <si>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</si>
  <si>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</si>
  <si>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</si>
  <si>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</si>
  <si>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</si>
  <si>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</si>
  <si>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</si>
  <si>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</si>
  <si>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</si>
  <si>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</si>
  <si>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</si>
  <si>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</si>
  <si>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</si>
  <si>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</si>
  <si>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</si>
  <si>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</si>
  <si>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</si>
  <si>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</si>
  <si>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</si>
  <si>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</si>
  <si>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</si>
  <si>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</si>
  <si>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</si>
  <si>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</si>
  <si>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</si>
  <si>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</si>
  <si>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</si>
  <si>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</si>
  <si>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</si>
  <si>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</si>
  <si>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</si>
  <si>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</si>
  <si>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</si>
  <si>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</si>
  <si>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</si>
  <si>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</si>
  <si>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</si>
  <si>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</si>
  <si>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</si>
  <si>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</si>
  <si>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</si>
  <si>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</si>
  <si>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</si>
  <si>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</si>
  <si>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</si>
  <si>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</si>
  <si>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</si>
  <si>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</si>
  <si>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</si>
  <si>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</si>
  <si>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</si>
  <si>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</si>
  <si>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</si>
  <si>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</si>
  <si>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</si>
  <si>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</si>
  <si>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</si>
  <si>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</si>
  <si>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</si>
  <si>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</si>
  <si>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</si>
  <si>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</si>
  <si>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</si>
  <si>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</si>
  <si>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</si>
  <si>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</si>
  <si>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</si>
  <si>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</si>
  <si>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</si>
  <si>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</si>
  <si>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</si>
  <si>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</si>
  <si>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</si>
  <si>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</si>
  <si>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</si>
  <si>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</si>
  <si>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</si>
  <si>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</si>
  <si>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</si>
  <si>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</si>
  <si>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</si>
  <si>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</si>
  <si>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</si>
  <si>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</si>
  <si>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</si>
  <si>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</si>
  <si>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</si>
  <si>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</si>
  <si>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</si>
  <si>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</si>
  <si>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</si>
  <si>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</si>
  <si>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</si>
  <si>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</si>
  <si>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</si>
  <si>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</si>
  <si>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</si>
  <si>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</si>
  <si>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</si>
  <si>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</si>
  <si>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</si>
  <si>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</si>
  <si>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</si>
  <si>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</si>
  <si>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</si>
  <si>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</si>
  <si>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</si>
  <si>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</si>
  <si>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</si>
  <si>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</si>
  <si>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</si>
  <si>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</si>
  <si>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</si>
  <si>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</si>
  <si>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</si>
  <si>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</si>
  <si>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</si>
  <si>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</si>
  <si>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</si>
  <si>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</si>
  <si>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</si>
  <si>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</si>
  <si>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</si>
  <si>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</si>
  <si>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</si>
  <si>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</si>
  <si>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</si>
  <si>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</si>
  <si>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</si>
  <si>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</si>
  <si>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</si>
  <si>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</si>
  <si>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</si>
  <si>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</si>
  <si>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</si>
  <si>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</si>
  <si>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</si>
  <si>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</si>
  <si>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</si>
  <si>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</si>
  <si>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</si>
  <si>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</si>
  <si>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</si>
  <si>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</si>
  <si>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</si>
  <si>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</si>
  <si>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</si>
  <si>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</si>
  <si>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</si>
  <si>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</si>
  <si>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</si>
  <si>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</si>
  <si>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</si>
  <si>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</si>
  <si>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</si>
  <si>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</si>
  <si>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</si>
  <si>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</si>
  <si>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</si>
  <si>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</si>
  <si>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</si>
  <si>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</si>
  <si>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</si>
  <si>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</si>
  <si>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</si>
  <si>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</si>
  <si>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</si>
  <si>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</si>
  <si>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</si>
  <si>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</si>
  <si>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</si>
  <si>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</si>
  <si>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</si>
  <si>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</si>
  <si>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</si>
  <si>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</si>
  <si>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</si>
  <si>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</si>
  <si>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</si>
  <si>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</si>
  <si>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</si>
  <si>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</si>
  <si>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</si>
  <si>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</si>
  <si>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</si>
  <si>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</si>
  <si>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</si>
  <si>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</si>
  <si>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</si>
  <si>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</si>
  <si>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</si>
  <si>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</si>
  <si>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</si>
  <si>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</si>
  <si>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</si>
  <si>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</si>
  <si>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</si>
  <si>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</si>
  <si>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</si>
  <si>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</si>
  <si>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</si>
  <si>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</si>
  <si>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</si>
  <si>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</si>
  <si>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</si>
  <si>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</si>
  <si>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</si>
  <si>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</si>
  <si>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</si>
  <si>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</si>
  <si>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</si>
  <si>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</si>
  <si>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</si>
  <si>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</si>
  <si>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</si>
  <si>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</si>
  <si>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</si>
  <si>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</si>
  <si>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</si>
  <si>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</si>
  <si>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</si>
  <si>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</si>
  <si>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</si>
  <si>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</si>
  <si>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</si>
  <si>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</si>
  <si>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</si>
  <si>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</si>
  <si>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</si>
  <si>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</si>
  <si>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</si>
  <si>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</si>
  <si>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</si>
  <si>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</si>
  <si>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</si>
  <si>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</si>
  <si>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</si>
  <si>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</si>
  <si>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</si>
  <si>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</si>
  <si>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</si>
  <si>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</si>
  <si>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</si>
  <si>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</si>
  <si>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</si>
  <si>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</si>
  <si>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</si>
  <si>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</si>
  <si>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</si>
  <si>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</si>
  <si>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</si>
  <si>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</si>
  <si>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</si>
  <si>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</si>
  <si>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</si>
  <si>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</si>
  <si>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</si>
  <si>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</si>
  <si>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</si>
  <si>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</si>
  <si>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</si>
  <si>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</si>
  <si>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</si>
  <si>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</si>
  <si>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</si>
  <si>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</si>
  <si>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</si>
  <si>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</si>
  <si>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</si>
  <si>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</si>
  <si>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</si>
  <si>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</si>
  <si>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</si>
  <si>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</si>
  <si>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</si>
  <si>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</si>
  <si>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</si>
  <si>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</si>
  <si>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</si>
  <si>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</si>
  <si>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</si>
  <si>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</si>
  <si>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</si>
  <si>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</si>
  <si>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</si>
  <si>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</si>
  <si>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</si>
  <si>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</si>
  <si>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</si>
  <si>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</si>
  <si>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</si>
  <si>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</si>
  <si>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</si>
  <si>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</si>
  <si>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</si>
  <si>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</si>
  <si>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</si>
  <si>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</si>
  <si>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</si>
  <si>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</si>
  <si>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</si>
  <si>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</si>
  <si>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</si>
  <si>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</si>
  <si>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</si>
  <si>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</si>
  <si>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</si>
  <si>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</si>
  <si>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</si>
  <si>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</si>
  <si>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</si>
  <si>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</si>
  <si>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</si>
  <si>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</si>
  <si>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</si>
  <si>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</si>
  <si>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</si>
  <si>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</si>
  <si>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</si>
  <si>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</si>
  <si>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</si>
  <si>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</si>
  <si>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</si>
  <si>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</si>
  <si>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</si>
  <si>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</si>
  <si>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</si>
  <si>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</si>
  <si>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</si>
  <si>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</si>
  <si>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</si>
  <si>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</si>
  <si>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</si>
  <si>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</si>
  <si>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</si>
  <si>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</si>
  <si>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</si>
  <si>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</si>
  <si>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</si>
  <si>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</si>
  <si>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</si>
  <si>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</si>
  <si>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</si>
  <si>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</si>
  <si>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</si>
  <si>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</si>
  <si>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</si>
  <si>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</si>
  <si>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</si>
  <si>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</si>
  <si>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</si>
  <si>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</si>
  <si>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</si>
  <si>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</si>
  <si>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</si>
  <si>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</si>
  <si>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</si>
  <si>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</si>
  <si>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</si>
  <si>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</si>
  <si>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</si>
  <si>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</si>
  <si>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</si>
  <si>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</si>
  <si>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</si>
  <si>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</si>
  <si>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</si>
  <si>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</si>
  <si>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</si>
  <si>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</si>
  <si>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</si>
  <si>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</si>
  <si>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</si>
  <si>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</si>
  <si>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</si>
  <si>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</si>
  <si>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</si>
  <si>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</si>
  <si>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</si>
  <si>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</si>
  <si>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</si>
  <si>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</si>
  <si>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</si>
  <si>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</si>
  <si>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</si>
  <si>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</si>
  <si>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</si>
  <si>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</si>
  <si>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</si>
  <si>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</si>
  <si>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</si>
  <si>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</si>
  <si>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</si>
  <si>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</si>
  <si>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</si>
  <si>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</si>
  <si>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</si>
  <si>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</si>
  <si>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</si>
  <si>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</si>
  <si>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</si>
  <si>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</si>
  <si>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</si>
  <si>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</si>
  <si>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</si>
  <si>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</si>
  <si>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</si>
  <si>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</si>
  <si>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</si>
  <si>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</si>
  <si>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</si>
  <si>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</si>
  <si>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</si>
  <si>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</si>
  <si>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</si>
  <si>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</si>
  <si>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</si>
  <si>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</si>
  <si>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</si>
  <si>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</si>
  <si>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</si>
  <si>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</si>
  <si>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</si>
  <si>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</si>
  <si>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</si>
  <si>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</si>
  <si>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</si>
  <si>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</si>
  <si>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</si>
  <si>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</si>
  <si>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</si>
  <si>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</si>
  <si>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</si>
  <si>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</si>
  <si>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</si>
  <si>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</si>
  <si>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</si>
  <si>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</si>
  <si>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</si>
  <si>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</si>
  <si>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</si>
  <si>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</si>
  <si>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</si>
  <si>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</si>
  <si>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</si>
  <si>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</si>
  <si>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</si>
  <si>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</si>
  <si>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</si>
  <si>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</si>
  <si>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</si>
  <si>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</si>
  <si>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</si>
  <si>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</si>
  <si>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</si>
  <si>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</si>
  <si>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</si>
  <si>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</si>
  <si>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</si>
  <si>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</si>
  <si>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</si>
  <si>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</si>
  <si>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</si>
  <si>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</si>
  <si>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</si>
  <si>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</si>
  <si>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</si>
  <si>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</si>
  <si>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</si>
  <si>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</si>
  <si>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</si>
  <si>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</si>
  <si>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</si>
  <si>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</si>
  <si>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</si>
  <si>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</si>
  <si>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</si>
  <si>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</si>
  <si>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</si>
  <si>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</si>
  <si>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</si>
  <si>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</si>
  <si>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</si>
  <si>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</si>
  <si>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</si>
  <si>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</si>
  <si>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</si>
  <si>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</si>
  <si>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</si>
  <si>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</si>
  <si>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</si>
  <si>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</si>
  <si>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</si>
  <si>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</si>
  <si>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</si>
  <si>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</si>
  <si>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</si>
  <si>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</si>
  <si>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</si>
  <si>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</si>
  <si>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</si>
  <si>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</si>
  <si>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</si>
  <si>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</si>
  <si>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</si>
  <si>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</si>
  <si>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</si>
  <si>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</si>
  <si>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</si>
  <si>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</si>
  <si>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</si>
  <si>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</si>
  <si>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</si>
  <si>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</si>
  <si>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</si>
  <si>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</si>
  <si>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</si>
  <si>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</si>
  <si>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</si>
  <si>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</si>
  <si>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</si>
  <si>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</si>
  <si>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</si>
  <si>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</si>
  <si>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</si>
  <si>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</si>
  <si>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</si>
  <si>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</si>
  <si>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</si>
  <si>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</si>
  <si>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</si>
  <si>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</si>
  <si>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</si>
  <si>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</si>
  <si>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</si>
  <si>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</si>
  <si>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</si>
  <si>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</si>
  <si>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</si>
  <si>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</si>
  <si>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</si>
  <si>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</si>
  <si>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</si>
  <si>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</si>
  <si>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</si>
  <si>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</si>
  <si>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</si>
  <si>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</si>
  <si>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</si>
  <si>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</si>
  <si>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</si>
  <si>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</si>
  <si>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</si>
  <si>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</si>
  <si>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</si>
  <si>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</si>
  <si>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</si>
  <si>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</si>
  <si>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</si>
  <si>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</si>
  <si>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</si>
  <si>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</si>
  <si>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</si>
  <si>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</si>
  <si>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</si>
  <si>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</si>
  <si>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</si>
  <si>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</si>
  <si>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</si>
  <si>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</si>
  <si>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</si>
  <si>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</si>
  <si>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</si>
  <si>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</si>
  <si>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</si>
  <si>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</si>
  <si>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</si>
  <si>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</si>
  <si>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</si>
  <si>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</si>
  <si>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</si>
  <si>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</si>
  <si>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</si>
  <si>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</si>
  <si>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</si>
  <si>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</si>
  <si>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</si>
  <si>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</si>
  <si>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</si>
  <si>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</si>
  <si>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</si>
  <si>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</si>
  <si>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</si>
  <si>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</si>
  <si>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</si>
  <si>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</si>
  <si>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</si>
  <si>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</si>
  <si>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</si>
  <si>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</si>
  <si>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</si>
  <si>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</si>
  <si>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</si>
  <si>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</si>
  <si>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</si>
  <si>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</si>
  <si>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</si>
  <si>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</si>
  <si>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</si>
  <si>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</si>
  <si>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</si>
  <si>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</si>
  <si>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</si>
  <si>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</si>
  <si>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</si>
  <si>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</si>
  <si>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</si>
  <si>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</si>
  <si>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</si>
  <si>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</si>
  <si>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</si>
  <si>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</si>
  <si>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</si>
  <si>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</si>
  <si>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</si>
  <si>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</si>
  <si>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</si>
  <si>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</si>
  <si>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</si>
  <si>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</si>
  <si>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</si>
  <si>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</si>
  <si>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</si>
  <si>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</si>
  <si>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</si>
  <si>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</si>
  <si>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</si>
  <si>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</si>
  <si>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</si>
  <si>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</si>
  <si>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</si>
  <si>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</si>
  <si>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</si>
  <si>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</si>
  <si>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</si>
  <si>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</si>
  <si>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</si>
  <si>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</si>
  <si>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</si>
  <si>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</si>
  <si>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</si>
  <si>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</si>
  <si>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</si>
  <si>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</si>
  <si>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</si>
  <si>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</si>
  <si>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</si>
  <si>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</si>
  <si>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</si>
  <si>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</si>
  <si>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</si>
  <si>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</si>
  <si>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</si>
  <si>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</si>
  <si>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</si>
  <si>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</si>
  <si>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</si>
  <si>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</si>
  <si>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</si>
  <si>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</si>
  <si>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</si>
  <si>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</si>
  <si>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</si>
  <si>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</si>
  <si>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</si>
  <si>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</si>
  <si>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</si>
  <si>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</si>
  <si>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</si>
  <si>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</si>
  <si>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</si>
  <si>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</si>
  <si>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</si>
  <si>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</si>
  <si>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</si>
  <si>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</si>
  <si>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</si>
  <si>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</si>
  <si>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</si>
  <si>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</si>
  <si>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</si>
  <si>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</si>
  <si>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</si>
  <si>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</si>
  <si>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</si>
  <si>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</si>
  <si>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</si>
  <si>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</si>
  <si>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</si>
  <si>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</si>
  <si>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</si>
  <si>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</si>
  <si>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</si>
  <si>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</si>
  <si>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</si>
  <si>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</si>
  <si>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</si>
  <si>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</si>
  <si>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</si>
  <si>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</si>
  <si>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</si>
  <si>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</si>
  <si>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</si>
  <si>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</si>
  <si>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</si>
  <si>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</si>
  <si>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</si>
  <si>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</si>
  <si>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</si>
  <si>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</si>
  <si>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</si>
  <si>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</si>
  <si>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</si>
  <si>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</si>
  <si>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</si>
  <si>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</si>
  <si>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</si>
  <si>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</si>
  <si>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</si>
  <si>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</si>
  <si>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</si>
  <si>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</si>
  <si>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</si>
  <si>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</si>
  <si>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</si>
  <si>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</si>
  <si>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</si>
  <si>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</si>
  <si>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</si>
  <si>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</si>
  <si>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</si>
  <si>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</si>
  <si>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</si>
  <si>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</si>
  <si>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</si>
  <si>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</si>
  <si>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</si>
  <si>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</si>
  <si>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</si>
  <si>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</si>
  <si>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</si>
  <si>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</si>
  <si>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</si>
  <si>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</si>
  <si>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</si>
  <si>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</si>
  <si>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</si>
  <si>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</si>
  <si>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</si>
  <si>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</si>
  <si>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</si>
  <si>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</si>
  <si>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</si>
  <si>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</si>
  <si>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</si>
  <si>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</si>
  <si>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</si>
  <si>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</si>
  <si>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</si>
  <si>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</si>
  <si>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</si>
  <si>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</si>
  <si>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</si>
  <si>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</si>
  <si>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</si>
  <si>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</si>
  <si>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</si>
  <si>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</si>
  <si>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</si>
  <si>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</si>
  <si>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</si>
  <si>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</si>
  <si>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</si>
  <si>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</si>
  <si>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</si>
  <si>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</si>
  <si>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</si>
  <si>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</si>
  <si>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</si>
  <si>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</si>
  <si>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</si>
  <si>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</si>
  <si>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</si>
  <si>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</si>
  <si>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</si>
  <si>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</si>
  <si>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</si>
  <si>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</si>
  <si>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</si>
  <si>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</si>
  <si>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</si>
  <si>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</si>
  <si>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</si>
  <si>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</si>
  <si>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</si>
  <si>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</si>
  <si>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</si>
  <si>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</si>
  <si>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</si>
  <si>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</si>
  <si>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</si>
  <si>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</si>
  <si>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</si>
  <si>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</si>
  <si>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</si>
  <si>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</si>
  <si>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</si>
  <si>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</si>
  <si>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</si>
  <si>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</si>
  <si>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</si>
  <si>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</si>
  <si>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</si>
  <si>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</si>
  <si>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</si>
  <si>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</si>
  <si>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</si>
  <si>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</si>
  <si>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</si>
  <si>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</si>
  <si>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</si>
  <si>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</si>
  <si>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</si>
  <si>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</si>
  <si>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</si>
  <si>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</si>
  <si>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</si>
  <si>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</si>
  <si>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</si>
  <si>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</si>
  <si>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</si>
  <si>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</si>
  <si>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</si>
  <si>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</si>
  <si>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</si>
  <si>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</si>
  <si>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</si>
  <si>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</si>
  <si>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</si>
  <si>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</si>
  <si>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</si>
  <si>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</si>
  <si>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</si>
  <si>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</si>
  <si>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</si>
  <si>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</si>
  <si>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</si>
  <si>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</si>
  <si>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</si>
  <si>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</si>
  <si>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</si>
  <si>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</si>
  <si>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</si>
  <si>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</si>
  <si>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</si>
  <si>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</si>
  <si>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</si>
  <si>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</si>
  <si>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</si>
  <si>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</si>
  <si>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</si>
  <si>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</si>
  <si>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</si>
  <si>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</si>
  <si>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</si>
  <si>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</si>
  <si>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</si>
  <si>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</si>
  <si>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</si>
  <si>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</si>
  <si>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</si>
  <si>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</si>
  <si>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</si>
  <si>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</si>
  <si>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</si>
  <si>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</si>
  <si>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</si>
  <si>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</si>
  <si>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</si>
  <si>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</si>
  <si>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</si>
  <si>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</si>
  <si>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</si>
  <si>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</si>
  <si>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</si>
  <si>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</si>
  <si>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</si>
  <si>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</si>
  <si>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</si>
  <si>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</si>
  <si>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</si>
  <si>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</si>
  <si>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</si>
  <si>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</si>
  <si>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</si>
  <si>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</si>
  <si>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</si>
  <si>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</si>
  <si>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</si>
  <si>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</si>
  <si>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</si>
  <si>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</si>
  <si>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</si>
  <si>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</si>
  <si>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</si>
  <si>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</si>
  <si>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</si>
  <si>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</si>
  <si>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</si>
  <si>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</si>
  <si>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</si>
  <si>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</si>
  <si>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</si>
  <si>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</si>
  <si>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</si>
  <si>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</si>
  <si>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</si>
  <si>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</si>
  <si>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</si>
  <si>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</si>
  <si>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</si>
  <si>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</si>
  <si>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</si>
  <si>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</si>
  <si>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</si>
  <si>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</si>
  <si>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</si>
  <si>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</si>
  <si>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</si>
  <si>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</si>
  <si>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</si>
  <si>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</si>
  <si>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</si>
  <si>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</si>
  <si>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</si>
  <si>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</si>
  <si>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</si>
  <si>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</si>
  <si>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</si>
  <si>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</si>
  <si>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</si>
  <si>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</si>
  <si>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</si>
  <si>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</si>
  <si>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</si>
  <si>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</si>
  <si>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</si>
  <si>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</si>
  <si>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</si>
  <si>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</si>
  <si>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</si>
  <si>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</si>
  <si>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</si>
  <si>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</si>
  <si>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</si>
  <si>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</si>
  <si>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</si>
  <si>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</si>
  <si>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</si>
  <si>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</si>
  <si>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</si>
  <si>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</si>
  <si>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</si>
  <si>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</si>
  <si>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</si>
  <si>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</si>
  <si>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</si>
  <si>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</si>
  <si>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</si>
  <si>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</si>
  <si>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</si>
  <si>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</si>
  <si>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</si>
  <si>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</si>
  <si>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</si>
  <si>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</si>
  <si>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</si>
  <si>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</si>
  <si>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</si>
  <si>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</si>
  <si>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</si>
  <si>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</si>
  <si>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</si>
  <si>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</si>
  <si>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</si>
  <si>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</si>
  <si>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</si>
  <si>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</si>
  <si>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</si>
  <si>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</si>
  <si>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</si>
  <si>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</si>
  <si>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</si>
  <si>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</si>
  <si>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</si>
  <si>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</si>
  <si>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</si>
  <si>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</si>
  <si>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</si>
  <si>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</si>
  <si>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</si>
  <si>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</si>
  <si>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</si>
  <si>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</si>
  <si>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</si>
  <si>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</si>
  <si>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</si>
  <si>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</si>
  <si>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</si>
  <si>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</si>
  <si>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</si>
  <si>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</si>
  <si>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</si>
  <si>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</si>
  <si>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</si>
  <si>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</si>
  <si>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</si>
  <si>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</si>
  <si>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</si>
  <si>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</si>
  <si>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</si>
  <si>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</si>
  <si>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</si>
  <si>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</si>
  <si>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</si>
  <si>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</si>
  <si>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</si>
  <si>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</si>
  <si>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</si>
  <si>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</si>
  <si>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</si>
  <si>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</si>
  <si>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</si>
  <si>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</si>
  <si>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</si>
  <si>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</si>
  <si>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</si>
  <si>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</si>
  <si>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</si>
  <si>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</si>
  <si>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</si>
  <si>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</si>
  <si>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</si>
  <si>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</si>
  <si>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</si>
  <si>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</si>
  <si>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</si>
  <si>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</si>
  <si>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</si>
  <si>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</si>
  <si>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</si>
  <si>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</si>
  <si>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</si>
  <si>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</si>
  <si>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</si>
  <si>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</si>
  <si>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</si>
  <si>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</si>
  <si>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</si>
  <si>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</si>
  <si>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</si>
  <si>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</si>
  <si>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</si>
  <si>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</si>
  <si>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</si>
  <si>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</si>
  <si>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</si>
  <si>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</si>
  <si>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</si>
  <si>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</si>
  <si>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</si>
  <si>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</si>
  <si>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</si>
  <si>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</si>
  <si>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</si>
  <si>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</si>
  <si>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</si>
  <si>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</si>
  <si>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</si>
  <si>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</si>
  <si>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</si>
  <si>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</si>
  <si>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</si>
  <si>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</si>
  <si>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</si>
  <si>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</si>
  <si>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</si>
  <si>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</si>
  <si>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</si>
  <si>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</si>
  <si>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</si>
  <si>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</si>
  <si>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</si>
  <si>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</si>
  <si>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</si>
  <si>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</si>
  <si>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</si>
  <si>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</si>
  <si>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</si>
  <si>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</si>
  <si>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</si>
  <si>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</si>
  <si>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</si>
  <si>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</si>
  <si>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</si>
  <si>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</si>
  <si>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</si>
  <si>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</si>
  <si>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</si>
  <si>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</si>
  <si>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</si>
  <si>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</si>
  <si>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</si>
  <si>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</si>
  <si>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</si>
  <si>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</si>
  <si>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</si>
  <si>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</si>
  <si>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</si>
  <si>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</si>
  <si>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</si>
  <si>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</si>
  <si>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</si>
  <si>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</si>
  <si>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</si>
  <si>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</si>
  <si>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</si>
  <si>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</si>
  <si>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</si>
  <si>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</si>
  <si>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</si>
  <si>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</si>
  <si>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</si>
  <si>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</si>
  <si>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</si>
  <si>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</si>
  <si>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</si>
  <si>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</si>
  <si>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</si>
  <si>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</si>
  <si>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</si>
  <si>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</si>
  <si>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</si>
  <si>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</si>
  <si>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</si>
  <si>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</si>
  <si>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</si>
  <si>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</si>
  <si>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</si>
  <si>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</si>
  <si>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</si>
  <si>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</si>
  <si>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</si>
  <si>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</si>
  <si>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</si>
  <si>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</si>
  <si>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</si>
  <si>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</si>
  <si>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</si>
  <si>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</si>
  <si>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</si>
  <si>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</si>
  <si>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</si>
  <si>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</si>
  <si>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</si>
  <si>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</si>
  <si>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</si>
  <si>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</si>
  <si>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</si>
  <si>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</si>
  <si>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</si>
  <si>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</si>
  <si>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</si>
  <si>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</si>
  <si>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</si>
  <si>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</si>
  <si>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</si>
  <si>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</si>
  <si>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</si>
  <si>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</si>
  <si>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</si>
  <si>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</si>
  <si>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</si>
  <si>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</si>
  <si>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</si>
  <si>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</si>
  <si>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</si>
  <si>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</si>
  <si>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</si>
  <si>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</si>
  <si>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</si>
  <si>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</si>
  <si>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</si>
  <si>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</si>
  <si>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</si>
  <si>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</si>
  <si>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</si>
  <si>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</si>
  <si>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</si>
  <si>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</si>
  <si>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</si>
  <si>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</si>
  <si>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</si>
  <si>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</si>
  <si>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</si>
  <si>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</si>
  <si>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</si>
  <si>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</si>
  <si>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</si>
  <si>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</si>
  <si>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</si>
  <si>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</si>
  <si>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</si>
  <si>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</si>
  <si>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</si>
  <si>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</si>
  <si>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</si>
  <si>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</si>
  <si>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</si>
  <si>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</si>
  <si>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</si>
  <si>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</si>
  <si>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</si>
  <si>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</si>
  <si>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</si>
  <si>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</si>
  <si>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</si>
  <si>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</si>
  <si>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</si>
  <si>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</si>
  <si>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</si>
  <si>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</si>
  <si>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</si>
  <si>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</si>
  <si>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</si>
  <si>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</si>
  <si>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</si>
  <si>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</si>
  <si>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</si>
  <si>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</si>
  <si>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</si>
  <si>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</si>
  <si>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</si>
  <si>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</si>
  <si>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</si>
  <si>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</si>
  <si>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</si>
  <si>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</si>
  <si>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</si>
  <si>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</si>
  <si>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</si>
  <si>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</si>
  <si>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</si>
  <si>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</si>
  <si>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</si>
  <si>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</si>
  <si>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</si>
  <si>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</si>
  <si>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</si>
  <si>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</si>
  <si>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</si>
  <si>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</si>
  <si>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</si>
  <si>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</si>
  <si>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</si>
  <si>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</si>
  <si>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</si>
  <si>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</si>
  <si>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</si>
  <si>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</si>
  <si>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</si>
  <si>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</si>
  <si>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</si>
  <si>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</si>
  <si>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</si>
  <si>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</si>
  <si>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</si>
  <si>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</si>
  <si>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</si>
  <si>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</si>
  <si>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</si>
  <si>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</si>
  <si>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</si>
  <si>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</si>
  <si>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</si>
  <si>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</si>
  <si>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</si>
  <si>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</si>
  <si>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</si>
  <si>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</si>
  <si>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</si>
  <si>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</si>
  <si>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</si>
  <si>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</si>
  <si>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</si>
  <si>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</si>
  <si>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</si>
  <si>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</si>
  <si>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</si>
  <si>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</si>
  <si>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</si>
  <si>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</si>
  <si>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</si>
  <si>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</si>
  <si>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</si>
  <si>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</si>
  <si>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</si>
  <si>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</si>
  <si>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</si>
  <si>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</si>
  <si>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</si>
  <si>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</si>
  <si>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</si>
  <si>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</si>
  <si>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</si>
  <si>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</si>
  <si>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</si>
  <si>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</si>
  <si>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</si>
  <si>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</si>
  <si>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</si>
  <si>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</si>
  <si>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</si>
  <si>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</si>
  <si>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</si>
  <si>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</si>
  <si>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</si>
  <si>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</si>
  <si>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</si>
  <si>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</si>
  <si>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</si>
  <si>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</si>
  <si>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</si>
  <si>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</si>
  <si>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</si>
  <si>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</si>
  <si>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</si>
  <si>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</si>
  <si>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</si>
  <si>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</si>
  <si>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</si>
  <si>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</si>
  <si>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</si>
  <si>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</si>
  <si>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</si>
  <si>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</si>
  <si>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</si>
  <si>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</si>
  <si>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</si>
  <si>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</si>
  <si>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</si>
  <si>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</si>
  <si>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</si>
  <si>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</si>
  <si>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</si>
  <si>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</si>
  <si>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</si>
  <si>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</si>
  <si>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</si>
  <si>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</si>
  <si>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</si>
  <si>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</si>
  <si>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</si>
  <si>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</si>
  <si>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</si>
  <si>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</si>
  <si>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</si>
  <si>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</si>
  <si>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</si>
  <si>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</si>
  <si>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</si>
  <si>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</si>
  <si>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</si>
  <si>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</si>
  <si>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</si>
  <si>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</si>
  <si>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</si>
  <si>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</si>
  <si>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</si>
  <si>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</si>
  <si>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</si>
  <si>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</si>
  <si>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</si>
  <si>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</si>
  <si>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</si>
  <si>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</si>
  <si>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</si>
  <si>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</si>
  <si>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</si>
  <si>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</si>
  <si>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</si>
  <si>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</si>
  <si>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</si>
  <si>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</si>
  <si>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</si>
  <si>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</si>
  <si>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</si>
  <si>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</si>
  <si>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</si>
  <si>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</si>
  <si>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</si>
  <si>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</si>
  <si>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</si>
  <si>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</si>
  <si>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</si>
  <si>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</si>
  <si>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</si>
  <si>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</si>
  <si>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</si>
  <si>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</si>
  <si>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</si>
  <si>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</si>
  <si>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</si>
  <si>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</si>
  <si>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</si>
  <si>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</si>
  <si>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</si>
  <si>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</si>
  <si>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</si>
  <si>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</si>
  <si>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</si>
  <si>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</si>
  <si>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</si>
  <si>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</si>
  <si>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</si>
  <si>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</si>
  <si>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</si>
  <si>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</si>
  <si>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</si>
  <si>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</si>
  <si>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</si>
  <si>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</si>
  <si>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</si>
  <si>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</si>
  <si>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</si>
  <si>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</si>
  <si>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</si>
  <si>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</si>
  <si>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</si>
  <si>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</si>
  <si>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</si>
  <si>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</si>
  <si>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</si>
  <si>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</si>
  <si>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</si>
  <si>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</si>
  <si>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</si>
  <si>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</si>
  <si>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</si>
  <si>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</si>
  <si>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</si>
  <si>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</si>
  <si>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</si>
  <si>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</si>
  <si>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</si>
  <si>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</si>
  <si>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</si>
  <si>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</si>
  <si>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</si>
  <si>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</si>
  <si>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</si>
  <si>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</si>
  <si>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</si>
  <si>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</si>
  <si>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</si>
  <si>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</si>
  <si>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</si>
  <si>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</si>
  <si>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</si>
  <si>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</si>
  <si>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</si>
  <si>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</si>
  <si>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</si>
  <si>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</si>
  <si>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</si>
  <si>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</si>
  <si>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</si>
  <si>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</si>
  <si>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</si>
  <si>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</si>
  <si>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</si>
  <si>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</si>
  <si>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</si>
  <si>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</si>
  <si>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</si>
  <si>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</si>
  <si>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</si>
  <si>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</si>
  <si>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</si>
  <si>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</si>
  <si>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</si>
  <si>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</si>
  <si>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</si>
  <si>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</si>
  <si>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</si>
  <si>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</si>
  <si>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</si>
  <si>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</si>
  <si>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</si>
  <si>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</si>
  <si>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</si>
  <si>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</si>
  <si>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</si>
  <si>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</si>
  <si>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</si>
  <si>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</si>
  <si>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</si>
  <si>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</si>
  <si>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</si>
  <si>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</si>
  <si>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</si>
  <si>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</si>
  <si>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</si>
  <si>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</si>
  <si>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</si>
  <si>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</si>
  <si>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</si>
  <si>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</si>
  <si>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</si>
  <si>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</si>
  <si>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</si>
  <si>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</si>
  <si>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</si>
  <si>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</si>
  <si>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</si>
  <si>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</si>
  <si>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</si>
  <si>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</si>
  <si>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</si>
  <si>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</si>
  <si>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</si>
  <si>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</si>
  <si>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</si>
  <si>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</si>
  <si>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</si>
  <si>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</si>
  <si>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</si>
  <si>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</si>
  <si>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</si>
  <si>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</si>
  <si>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</si>
  <si>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</si>
  <si>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</si>
  <si>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</si>
  <si>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</si>
  <si>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</si>
  <si>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</si>
  <si>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</si>
  <si>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</si>
  <si>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</si>
  <si>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</si>
  <si>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</si>
  <si>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</si>
  <si>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</si>
  <si>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</si>
  <si>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</si>
  <si>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</si>
  <si>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</si>
  <si>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</si>
  <si>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</si>
  <si>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</si>
  <si>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</si>
  <si>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</si>
  <si>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</si>
  <si>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</si>
  <si>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</si>
  <si>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</si>
  <si>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</si>
  <si>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</si>
  <si>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</si>
  <si>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</si>
  <si>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</si>
  <si>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</si>
  <si>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</si>
  <si>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</si>
  <si>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</si>
  <si>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</si>
  <si>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</si>
  <si>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</si>
  <si>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</si>
  <si>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</si>
  <si>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</si>
  <si>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</si>
  <si>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</si>
  <si>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</si>
  <si>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</si>
  <si>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</si>
  <si>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</si>
  <si>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</si>
  <si>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</si>
  <si>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</si>
  <si>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</si>
  <si>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</si>
  <si>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</si>
  <si>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</si>
  <si>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</si>
  <si>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</si>
  <si>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</si>
  <si>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</si>
  <si>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</si>
  <si>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</si>
  <si>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</si>
  <si>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</si>
  <si>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</si>
  <si>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</si>
  <si>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</si>
  <si>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</si>
  <si>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</si>
  <si>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</si>
  <si>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</si>
  <si>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</si>
  <si>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</si>
  <si>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</si>
  <si>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</si>
  <si>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</si>
  <si>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</si>
  <si>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</si>
  <si>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</si>
  <si>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</si>
  <si>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</si>
  <si>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</si>
  <si>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</si>
  <si>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</si>
  <si>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</si>
  <si>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</si>
  <si>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</si>
  <si>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</si>
  <si>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</si>
  <si>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</si>
  <si>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</si>
  <si>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</si>
  <si>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</si>
  <si>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</si>
  <si>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</si>
  <si>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</si>
  <si>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</si>
  <si>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</si>
  <si>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</si>
  <si>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</si>
  <si>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</si>
  <si>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</si>
  <si>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</si>
  <si>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</si>
  <si>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</si>
  <si>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</si>
  <si>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</si>
  <si>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</si>
  <si>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</si>
  <si>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</si>
  <si>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</si>
  <si>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</si>
  <si>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</si>
  <si>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</si>
  <si>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</si>
  <si>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</si>
  <si>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</si>
  <si>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</si>
  <si>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</si>
  <si>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</si>
  <si>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</si>
  <si>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</si>
  <si>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</si>
  <si>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</si>
  <si>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</si>
  <si>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</si>
  <si>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</si>
  <si>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</si>
  <si>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</si>
  <si>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</si>
  <si>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</si>
  <si>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</si>
  <si>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</si>
  <si>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</si>
  <si>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</si>
  <si>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</si>
  <si>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</si>
  <si>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</si>
  <si>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</si>
  <si>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</si>
  <si>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</si>
  <si>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</si>
  <si>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</si>
  <si>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</si>
  <si>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</si>
  <si>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</si>
  <si>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</si>
  <si>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</si>
  <si>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</si>
  <si>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</si>
  <si>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</si>
  <si>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</si>
  <si>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</si>
  <si>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</si>
  <si>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</si>
  <si>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</si>
  <si>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</si>
  <si>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</si>
  <si>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</si>
  <si>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</si>
  <si>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</si>
  <si>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</si>
  <si>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</si>
  <si>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</si>
  <si>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</si>
  <si>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</si>
  <si>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</si>
  <si>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</si>
  <si>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</si>
  <si>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</si>
  <si>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</si>
  <si>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</si>
  <si>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</si>
  <si>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</si>
  <si>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</si>
  <si>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</si>
  <si>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</si>
  <si>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</si>
  <si>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</si>
  <si>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</si>
  <si>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</si>
  <si>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</si>
  <si>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</si>
  <si>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</si>
  <si>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</si>
  <si>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</si>
  <si>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</si>
  <si>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</si>
  <si>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</si>
  <si>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</si>
  <si>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</si>
  <si>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</si>
  <si>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</si>
  <si>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</si>
  <si>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</si>
  <si>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</si>
  <si>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</si>
  <si>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</si>
  <si>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</si>
  <si>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</si>
  <si>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</si>
  <si>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</si>
  <si>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</si>
  <si>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</si>
  <si>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</si>
  <si>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</si>
  <si>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</si>
  <si>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</si>
  <si>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</si>
  <si>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</si>
  <si>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</si>
  <si>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</si>
  <si>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</si>
  <si>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</si>
  <si>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</si>
  <si>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</si>
  <si>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</si>
  <si>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</si>
  <si>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</si>
  <si>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</si>
  <si>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</si>
  <si>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</si>
  <si>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</si>
  <si>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</si>
  <si>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</si>
  <si>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</si>
  <si>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</si>
  <si>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</si>
  <si>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</si>
  <si>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</si>
  <si>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</si>
  <si>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</si>
  <si>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</si>
  <si>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</si>
  <si>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</si>
  <si>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</si>
  <si>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</si>
  <si>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</si>
  <si>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</si>
  <si>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</si>
  <si>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</si>
  <si>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</si>
  <si>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</si>
  <si>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</si>
  <si>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</si>
  <si>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</si>
  <si>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</si>
  <si>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</si>
  <si>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</si>
  <si>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</si>
  <si>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</si>
  <si>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</si>
  <si>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</si>
  <si>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</si>
  <si>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</si>
  <si>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</si>
  <si>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</si>
  <si>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</si>
  <si>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</si>
  <si>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</si>
  <si>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</si>
  <si>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</si>
  <si>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</si>
  <si>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</si>
  <si>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</si>
  <si>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</si>
  <si>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</si>
  <si>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</si>
  <si>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</si>
  <si>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</si>
  <si>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</si>
  <si>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</si>
  <si>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</si>
  <si>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</si>
  <si>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</si>
  <si>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</si>
  <si>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</si>
  <si>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</si>
  <si>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</si>
  <si>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</si>
  <si>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</si>
  <si>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</si>
  <si>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</si>
  <si>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</si>
  <si>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</si>
  <si>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</si>
  <si>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</si>
  <si>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</si>
  <si>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</si>
  <si>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</si>
  <si>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</si>
  <si>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</si>
  <si>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</si>
  <si>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</si>
  <si>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</si>
  <si>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</si>
  <si>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</si>
  <si>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</si>
  <si>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</si>
  <si>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</si>
  <si>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</si>
  <si>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</si>
  <si>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</si>
  <si>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</si>
  <si>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</si>
  <si>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</si>
  <si>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</si>
  <si>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</si>
  <si>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</si>
  <si>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</si>
  <si>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</si>
  <si>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</si>
  <si>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</si>
  <si>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</si>
  <si>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</si>
  <si>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</si>
  <si>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</si>
  <si>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</si>
  <si>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</si>
  <si>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</si>
  <si>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</si>
  <si>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</si>
  <si>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</si>
  <si>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</si>
  <si>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</si>
  <si>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</si>
  <si>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</si>
  <si>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</si>
  <si>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</si>
  <si>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</si>
  <si>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</si>
  <si>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</si>
  <si>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</si>
  <si>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</si>
  <si>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</si>
  <si>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</si>
  <si>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</si>
  <si>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</si>
  <si>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</si>
  <si>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</si>
  <si>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</si>
  <si>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</si>
  <si>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</si>
  <si>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</si>
  <si>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</si>
  <si>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</si>
  <si>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</si>
  <si>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</si>
  <si>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</si>
  <si>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</si>
  <si>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</si>
  <si>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</si>
  <si>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</si>
  <si>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</si>
  <si>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</si>
  <si>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</si>
  <si>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</si>
  <si>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</si>
  <si>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</si>
  <si>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</si>
  <si>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</si>
  <si>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</si>
  <si>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</si>
  <si>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</si>
  <si>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</si>
  <si>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</si>
  <si>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</si>
  <si>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</si>
  <si>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</si>
  <si>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</si>
  <si>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</si>
  <si>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</si>
  <si>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</si>
  <si>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</si>
  <si>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</si>
  <si>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</si>
  <si>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</si>
  <si>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</si>
  <si>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</si>
  <si>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</si>
  <si>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</si>
  <si>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</si>
  <si>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</si>
  <si>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</si>
  <si>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</si>
  <si>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</si>
  <si>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</si>
  <si>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</si>
  <si>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</si>
  <si>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</si>
  <si>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</si>
  <si>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</si>
  <si>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</si>
  <si>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</si>
  <si>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</si>
  <si>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</si>
  <si>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</si>
  <si>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</si>
  <si>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</si>
  <si>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</si>
  <si>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</si>
  <si>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</si>
  <si>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</si>
  <si>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</si>
  <si>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</si>
  <si>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</si>
  <si>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</si>
  <si>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</si>
  <si>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</si>
  <si>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</si>
  <si>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</si>
  <si>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</si>
  <si>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</si>
  <si>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</si>
  <si>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</si>
  <si>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</si>
  <si>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</si>
  <si>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</si>
  <si>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</si>
  <si>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</si>
  <si>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</si>
  <si>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</si>
  <si>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</si>
  <si>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</si>
  <si>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</si>
  <si>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</si>
  <si>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</si>
  <si>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</si>
  <si>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</si>
  <si>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</si>
  <si>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</si>
  <si>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</si>
  <si>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</si>
  <si>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</si>
  <si>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</si>
  <si>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</si>
  <si>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</si>
  <si>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</si>
  <si>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</si>
  <si>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</si>
  <si>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</si>
  <si>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</si>
  <si>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</si>
  <si>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</si>
  <si>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</si>
  <si>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</si>
  <si>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</si>
  <si>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</si>
  <si>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</si>
  <si>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</si>
  <si>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</si>
  <si>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</si>
  <si>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</si>
  <si>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</si>
  <si>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</si>
  <si>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</si>
  <si>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</si>
  <si>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</si>
  <si>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</si>
  <si>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</si>
  <si>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</si>
  <si>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</si>
  <si>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</si>
  <si>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</si>
  <si>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</si>
  <si>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</si>
  <si>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</si>
  <si>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</si>
  <si>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</si>
  <si>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</si>
  <si>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</si>
  <si>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</si>
  <si>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</si>
  <si>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</si>
  <si>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</si>
  <si>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</si>
  <si>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</si>
  <si>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</si>
  <si>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</si>
  <si>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</si>
  <si>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</si>
  <si>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</si>
  <si>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</si>
  <si>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</si>
  <si>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</si>
  <si>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</si>
  <si>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</si>
  <si>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</si>
  <si>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</si>
  <si>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</si>
  <si>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</si>
  <si>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</si>
  <si>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</si>
  <si>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</si>
  <si>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</si>
  <si>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</si>
  <si>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</si>
  <si>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</si>
  <si>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</si>
  <si>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</si>
  <si>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</si>
  <si>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</si>
  <si>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</si>
  <si>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</si>
  <si>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</si>
  <si>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</si>
  <si>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</si>
  <si>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</si>
  <si>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</si>
  <si>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</si>
  <si>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</si>
  <si>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</si>
  <si>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</si>
  <si>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</si>
  <si>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</si>
  <si>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</si>
  <si>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</si>
  <si>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</si>
  <si>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</si>
  <si>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</si>
  <si>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</si>
  <si>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</si>
  <si>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</si>
  <si>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</si>
  <si>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</si>
  <si>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</si>
  <si>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</si>
  <si>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</si>
  <si>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</si>
  <si>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</si>
  <si>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</si>
  <si>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</si>
  <si>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</si>
  <si>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</si>
  <si>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</si>
  <si>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</si>
  <si>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</si>
  <si>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</si>
  <si>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</si>
  <si>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</si>
  <si>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</si>
  <si>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</si>
  <si>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</si>
  <si>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</si>
  <si>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</si>
  <si>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</si>
  <si>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</si>
  <si>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</si>
  <si>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</si>
  <si>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</si>
  <si>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</si>
  <si>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</si>
  <si>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</si>
  <si>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</si>
  <si>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</si>
  <si>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</si>
  <si>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</si>
  <si>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</si>
  <si>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</si>
  <si>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</si>
  <si>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</si>
  <si>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</si>
  <si>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</si>
  <si>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</si>
  <si>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</si>
  <si>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</si>
  <si>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</si>
  <si>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</si>
  <si>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</si>
  <si>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</si>
  <si>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</si>
  <si>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</si>
  <si>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</si>
  <si>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</si>
  <si>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</si>
  <si>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</si>
  <si>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</si>
  <si>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</si>
  <si>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</si>
  <si>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</si>
  <si>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</si>
  <si>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</si>
  <si>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</si>
  <si>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</si>
  <si>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</si>
  <si>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</si>
  <si>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</si>
  <si>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</si>
  <si>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</si>
  <si>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</si>
  <si>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</si>
  <si>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</si>
  <si>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</si>
  <si>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</si>
  <si>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</si>
  <si>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</si>
  <si>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</si>
  <si>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</si>
  <si>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</si>
  <si>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</si>
  <si>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</si>
  <si>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</si>
  <si>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</si>
  <si>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</si>
  <si>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</si>
  <si>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</si>
  <si>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</si>
  <si>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</si>
  <si>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</si>
  <si>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</si>
  <si>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</si>
  <si>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</si>
  <si>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</si>
  <si>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</si>
  <si>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</si>
  <si>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</si>
  <si>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</si>
  <si>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</si>
  <si>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</si>
  <si>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</si>
  <si>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</si>
  <si>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</si>
  <si>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</si>
  <si>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</si>
  <si>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</si>
  <si>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</si>
  <si>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</si>
  <si>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</si>
  <si>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</si>
  <si>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</si>
  <si>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</si>
  <si>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</si>
  <si>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</si>
  <si>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</si>
  <si>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</si>
  <si>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</si>
  <si>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</si>
  <si>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</si>
  <si>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</si>
  <si>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</si>
  <si>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</si>
  <si>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</si>
  <si>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</si>
  <si>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</si>
  <si>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</si>
  <si>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</si>
  <si>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</si>
  <si>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</si>
  <si>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</si>
  <si>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</si>
  <si>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</si>
  <si>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</si>
  <si>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</si>
  <si>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</si>
  <si>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</si>
  <si>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</si>
  <si>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</si>
  <si>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</si>
  <si>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</si>
  <si>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</si>
  <si>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</si>
  <si>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</si>
  <si>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</si>
  <si>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</si>
  <si>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</si>
  <si>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</si>
  <si>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</si>
  <si>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</si>
  <si>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</si>
  <si>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</si>
  <si>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</si>
  <si>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</si>
  <si>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</si>
  <si>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</si>
  <si>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</si>
  <si>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</si>
  <si>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</si>
  <si>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</si>
  <si>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</si>
  <si>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</si>
  <si>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</si>
  <si>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</si>
  <si>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</si>
  <si>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</si>
  <si>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</si>
  <si>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</si>
  <si>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</si>
  <si>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</si>
  <si>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</si>
  <si>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</si>
  <si>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</si>
  <si>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</si>
  <si>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</si>
  <si>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</si>
  <si>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</si>
  <si>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</si>
  <si>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</si>
  <si>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</si>
  <si>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</si>
  <si>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</si>
  <si>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</si>
  <si>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</si>
  <si>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</si>
  <si>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</si>
  <si>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</si>
  <si>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</si>
  <si>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</si>
  <si>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</si>
  <si>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</si>
  <si>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</si>
  <si>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</si>
  <si>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</si>
  <si>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</si>
  <si>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</si>
  <si>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</si>
  <si>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</si>
  <si>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</si>
  <si>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</si>
  <si>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</si>
  <si>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</si>
  <si>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</si>
  <si>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</si>
  <si>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</si>
  <si>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</si>
  <si>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</si>
  <si>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</si>
  <si>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</si>
  <si>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</si>
  <si>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</si>
  <si>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</si>
  <si>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</si>
  <si>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</si>
  <si>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</si>
  <si>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</si>
  <si>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</si>
  <si>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</si>
  <si>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</si>
  <si>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</si>
  <si>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</si>
  <si>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</si>
  <si>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</si>
  <si>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</si>
  <si>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</si>
  <si>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</si>
  <si>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</si>
  <si>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</si>
  <si>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</si>
  <si>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</si>
  <si>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</si>
  <si>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</si>
  <si>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</si>
  <si>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</si>
  <si>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</si>
  <si>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</si>
  <si>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</si>
  <si>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</si>
  <si>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</si>
  <si>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</si>
  <si>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</si>
  <si>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</si>
  <si>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</si>
  <si>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</si>
  <si>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</si>
  <si>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</si>
  <si>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</si>
  <si>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</si>
  <si>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</si>
  <si>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</si>
  <si>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</si>
  <si>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</si>
  <si>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</si>
  <si>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</si>
  <si>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</si>
  <si>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</si>
  <si>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</si>
  <si>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</si>
  <si>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</si>
  <si>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</si>
  <si>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</si>
  <si>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</si>
  <si>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</si>
  <si>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</si>
  <si>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</si>
  <si>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</si>
  <si>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</si>
  <si>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</si>
  <si>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</si>
  <si>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</si>
  <si>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</si>
  <si>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</si>
  <si>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</si>
  <si>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</si>
  <si>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</si>
  <si>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</si>
  <si>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</si>
  <si>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</si>
  <si>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</si>
  <si>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</si>
  <si>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</si>
  <si>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</si>
  <si>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</si>
  <si>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</si>
  <si>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</si>
  <si>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</si>
  <si>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</si>
  <si>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</si>
  <si>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</si>
  <si>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</si>
  <si>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</si>
  <si>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</si>
  <si>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</si>
  <si>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</si>
  <si>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</si>
  <si>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</si>
  <si>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</si>
  <si>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</si>
  <si>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</si>
  <si>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</si>
  <si>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</si>
  <si>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</si>
  <si>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</si>
  <si>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</si>
  <si>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</si>
  <si>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</si>
  <si>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</si>
  <si>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</si>
  <si>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</si>
  <si>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</si>
  <si>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</si>
  <si>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</si>
  <si>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</si>
  <si>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</si>
  <si>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</si>
  <si>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</si>
  <si>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</si>
  <si>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</si>
  <si>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</si>
  <si>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</si>
  <si>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</si>
  <si>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</si>
  <si>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</si>
  <si>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</si>
  <si>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</si>
  <si>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</si>
  <si>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</si>
  <si>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</si>
  <si>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</si>
  <si>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</si>
  <si>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</si>
  <si>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</si>
  <si>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</si>
  <si>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</si>
  <si>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</si>
  <si>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</si>
  <si>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</si>
  <si>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</si>
  <si>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</si>
  <si>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</si>
  <si>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</si>
  <si>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</si>
  <si>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</si>
  <si>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</si>
  <si>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</si>
  <si>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</si>
  <si>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</si>
  <si>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</si>
  <si>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</si>
  <si>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</si>
  <si>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</si>
  <si>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</si>
  <si>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</si>
  <si>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</si>
  <si>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</si>
  <si>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</si>
  <si>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</si>
  <si>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</si>
  <si>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</si>
  <si>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</si>
  <si>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</si>
  <si>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</si>
  <si>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</si>
  <si>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</si>
  <si>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</si>
  <si>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</si>
  <si>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</si>
  <si>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</si>
  <si>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</si>
  <si>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</si>
  <si>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</si>
  <si>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</si>
  <si>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</si>
  <si>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</si>
  <si>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</si>
  <si>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</si>
  <si>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</si>
  <si>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</si>
  <si>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</si>
  <si>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</si>
  <si>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</si>
  <si>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</si>
  <si>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</si>
  <si>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</si>
  <si>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</si>
  <si>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</si>
  <si>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</si>
  <si>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</si>
  <si>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</si>
  <si>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</si>
  <si>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</si>
  <si>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</si>
  <si>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</si>
  <si>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</si>
  <si>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</si>
  <si>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</si>
  <si>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</si>
  <si>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</si>
  <si>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</si>
  <si>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</si>
  <si>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</si>
  <si>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</si>
  <si>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</si>
  <si>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</si>
  <si>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</si>
  <si>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</si>
  <si>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</si>
  <si>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</si>
  <si>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</si>
  <si>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</si>
  <si>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</si>
  <si>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</si>
  <si>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</si>
  <si>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</si>
  <si>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</si>
  <si>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</si>
  <si>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</si>
  <si>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</si>
  <si>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</si>
  <si>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</si>
  <si>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</si>
  <si>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</si>
  <si>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</si>
  <si>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</si>
  <si>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</si>
  <si>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</si>
  <si>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</si>
  <si>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</si>
  <si>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</si>
  <si>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</si>
  <si>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</si>
  <si>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</si>
  <si>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</si>
  <si>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</si>
  <si>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</si>
  <si>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</si>
  <si>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</si>
  <si>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</si>
  <si>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</si>
  <si>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</si>
  <si>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</si>
  <si>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</si>
  <si>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</si>
  <si>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</si>
  <si>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</si>
  <si>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</si>
  <si>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</si>
  <si>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</si>
  <si>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</si>
  <si>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</si>
  <si>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</si>
  <si>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</si>
  <si>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</si>
  <si>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</si>
  <si>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</si>
  <si>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</si>
  <si>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</si>
  <si>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</si>
  <si>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</si>
  <si>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</si>
  <si>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</si>
  <si>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</si>
  <si>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</si>
  <si>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</si>
  <si>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</si>
  <si>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</si>
  <si>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</si>
  <si>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</si>
  <si>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</si>
  <si>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</si>
  <si>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</si>
  <si>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</si>
  <si>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</si>
  <si>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</si>
  <si>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</si>
  <si>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</si>
  <si>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</si>
  <si>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</si>
  <si>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</si>
  <si>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</si>
  <si>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</si>
  <si>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</si>
  <si>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</si>
  <si>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</si>
  <si>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</si>
  <si>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</si>
  <si>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</si>
  <si>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</si>
  <si>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</si>
  <si>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</si>
  <si>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</si>
  <si>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</si>
  <si>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</si>
  <si>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</si>
  <si>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</si>
  <si>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</si>
  <si>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</si>
  <si>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</si>
  <si>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</si>
  <si>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</si>
  <si>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</si>
  <si>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</si>
  <si>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</si>
  <si>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</si>
  <si>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</si>
  <si>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</si>
  <si>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</si>
  <si>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</si>
  <si>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</si>
  <si>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</si>
  <si>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</si>
  <si>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</si>
  <si>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</si>
  <si>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</si>
  <si>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</si>
  <si>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</si>
  <si>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</si>
  <si>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</si>
  <si>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</si>
  <si>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</si>
  <si>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</si>
  <si>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</si>
  <si>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</si>
  <si>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</si>
  <si>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</si>
  <si>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</si>
  <si>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</si>
  <si>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</si>
  <si>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</si>
  <si>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</si>
  <si>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</si>
  <si>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</si>
  <si>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</si>
  <si>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</si>
  <si>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</si>
  <si>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</si>
  <si>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</si>
  <si>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</si>
  <si>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</si>
  <si>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</si>
  <si>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</si>
  <si>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</si>
  <si>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</si>
  <si>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</si>
  <si>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</si>
  <si>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</si>
  <si>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</si>
  <si>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</si>
  <si>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</si>
  <si>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</si>
  <si>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</si>
  <si>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</si>
  <si>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</si>
  <si>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</si>
  <si>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</si>
  <si>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</si>
  <si>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</si>
  <si>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</si>
  <si>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</si>
  <si>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</si>
  <si>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</si>
  <si>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</si>
  <si>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</si>
  <si>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</si>
  <si>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</si>
  <si>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</si>
  <si>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</si>
  <si>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</si>
  <si>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</si>
  <si>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</si>
  <si>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</si>
  <si>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</si>
  <si>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</si>
  <si>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</si>
  <si>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</si>
  <si>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</si>
  <si>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</si>
  <si>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</si>
  <si>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</si>
  <si>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</si>
  <si>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</si>
  <si>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</si>
  <si>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</si>
  <si>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</si>
  <si>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</si>
  <si>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</si>
  <si>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</si>
  <si>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</si>
  <si>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</si>
  <si>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</si>
  <si>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</si>
  <si>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</si>
  <si>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</si>
  <si>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</si>
  <si>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</si>
  <si>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</si>
  <si>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</si>
  <si>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</si>
  <si>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</si>
  <si>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</si>
  <si>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</si>
  <si>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</si>
  <si>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</si>
  <si>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</si>
  <si>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</si>
  <si>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</si>
  <si>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</si>
  <si>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</si>
  <si>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</si>
  <si>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</si>
  <si>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</si>
  <si>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</si>
  <si>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</si>
  <si>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</si>
  <si>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</si>
  <si>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</si>
  <si>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</si>
  <si>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</si>
  <si>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</si>
  <si>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</si>
  <si>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</si>
  <si>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</si>
  <si>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</si>
  <si>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</si>
  <si>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</si>
  <si>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</si>
  <si>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</si>
  <si>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</si>
  <si>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</si>
  <si>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</si>
  <si>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</si>
  <si>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</si>
  <si>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</si>
  <si>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</si>
  <si>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</si>
  <si>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</si>
  <si>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</si>
  <si>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</si>
  <si>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</si>
  <si>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</si>
  <si>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</si>
  <si>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</si>
  <si>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</si>
  <si>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</si>
  <si>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</si>
  <si>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</si>
  <si>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</si>
  <si>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</si>
  <si>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</si>
  <si>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</si>
  <si>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</si>
  <si>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</si>
  <si>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</si>
  <si>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</si>
  <si>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</si>
  <si>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</si>
  <si>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</si>
  <si>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</si>
  <si>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</si>
  <si>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</si>
  <si>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</si>
  <si>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</si>
  <si>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</si>
  <si>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</si>
  <si>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</si>
  <si>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</si>
  <si>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</si>
  <si>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</si>
  <si>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</si>
  <si>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</si>
  <si>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</si>
  <si>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</si>
  <si>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</si>
  <si>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</si>
  <si>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</si>
  <si>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</si>
  <si>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</si>
  <si>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</si>
  <si>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</si>
  <si>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</si>
  <si>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</si>
  <si>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</si>
  <si>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</si>
  <si>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</si>
  <si>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</si>
  <si>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</si>
  <si>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</si>
  <si>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</si>
  <si>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</si>
  <si>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</si>
  <si>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</si>
  <si>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</si>
  <si>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</si>
  <si>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</si>
  <si>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</si>
  <si>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</si>
  <si>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</si>
  <si>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</si>
  <si>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</si>
  <si>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</si>
  <si>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</si>
  <si>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</si>
  <si>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</si>
  <si>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</si>
  <si>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</si>
  <si>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</si>
  <si>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</si>
  <si>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</si>
  <si>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</si>
  <si>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</si>
  <si>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</si>
  <si>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</si>
  <si>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</si>
  <si>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</si>
  <si>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</si>
  <si>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</si>
  <si>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</si>
  <si>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</si>
  <si>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</si>
  <si>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</si>
  <si>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</si>
  <si>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</si>
  <si>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</si>
  <si>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</si>
  <si>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</si>
  <si>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</si>
  <si>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</si>
  <si>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</si>
  <si>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</si>
  <si>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</si>
  <si>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</si>
  <si>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</si>
  <si>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</si>
  <si>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</si>
  <si>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</si>
  <si>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</si>
  <si>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</si>
  <si>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</si>
  <si>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</si>
  <si>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</si>
  <si>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</si>
  <si>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</si>
  <si>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</si>
  <si>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</si>
  <si>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</si>
  <si>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</si>
  <si>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</si>
  <si>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</si>
  <si>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</si>
  <si>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</si>
  <si>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</si>
  <si>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</si>
  <si>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</si>
  <si>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</si>
  <si>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</si>
  <si>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</si>
  <si>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</si>
  <si>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</si>
  <si>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</si>
  <si>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</si>
  <si>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</si>
  <si>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</si>
  <si>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</si>
  <si>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</si>
  <si>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</si>
  <si>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</si>
  <si>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</si>
  <si>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</si>
  <si>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</si>
  <si>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</si>
  <si>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</si>
  <si>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</si>
  <si>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</si>
  <si>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</si>
  <si>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</si>
  <si>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</si>
  <si>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</si>
  <si>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</si>
  <si>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</si>
  <si>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</si>
  <si>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</si>
  <si>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</si>
  <si>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</si>
  <si>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</si>
  <si>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</si>
  <si>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</si>
  <si>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</si>
  <si>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</si>
  <si>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</si>
  <si>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</si>
  <si>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</si>
  <si>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</si>
  <si>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</si>
  <si>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</si>
  <si>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</si>
  <si>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</si>
  <si>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</si>
  <si>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</si>
  <si>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</si>
  <si>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</si>
  <si>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</si>
  <si>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</si>
  <si>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</si>
  <si>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</si>
  <si>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</si>
  <si>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</si>
  <si>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</si>
  <si>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</si>
  <si>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</si>
  <si>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</si>
  <si>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</si>
  <si>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</si>
  <si>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</si>
  <si>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</si>
  <si>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</si>
  <si>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</si>
  <si>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</si>
  <si>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</si>
  <si>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</si>
  <si>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</si>
  <si>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</si>
  <si>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</si>
  <si>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</si>
  <si>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</si>
  <si>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</si>
  <si>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</si>
  <si>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</si>
  <si>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</si>
  <si>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</si>
  <si>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</si>
  <si>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</si>
  <si>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</si>
  <si>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</si>
  <si>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</si>
  <si>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</si>
  <si>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</si>
  <si>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</si>
  <si>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</si>
  <si>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</si>
  <si>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</si>
  <si>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</si>
  <si>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</si>
  <si>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</si>
  <si>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</si>
  <si>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</si>
  <si>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</si>
  <si>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</si>
  <si>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</si>
  <si>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</si>
  <si>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</si>
  <si>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</si>
  <si>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</si>
  <si>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</si>
  <si>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</si>
  <si>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</si>
  <si>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</si>
  <si>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</si>
  <si>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</si>
  <si>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</si>
  <si>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</si>
  <si>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</si>
  <si>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</si>
  <si>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</si>
  <si>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</si>
  <si>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</si>
  <si>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</si>
  <si>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</si>
  <si>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</si>
  <si>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</si>
  <si>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</si>
  <si>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</si>
  <si>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</si>
  <si>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</si>
  <si>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</si>
  <si>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</si>
  <si>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</si>
  <si>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</si>
  <si>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</si>
  <si>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</si>
  <si>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</si>
  <si>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</si>
  <si>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</si>
  <si>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</si>
  <si>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</si>
  <si>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</si>
  <si>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</si>
  <si>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</si>
  <si>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</si>
  <si>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</si>
  <si>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</si>
  <si>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</si>
  <si>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</si>
  <si>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</si>
  <si>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</si>
  <si>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</si>
  <si>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</si>
  <si>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</si>
  <si>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</si>
  <si>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</si>
  <si>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</si>
  <si>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</si>
  <si>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</si>
  <si>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</si>
  <si>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</si>
  <si>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</si>
  <si>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</si>
  <si>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</si>
  <si>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</si>
  <si>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</si>
  <si>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</si>
  <si>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</si>
  <si>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</si>
  <si>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</si>
  <si>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</si>
  <si>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</si>
  <si>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</si>
  <si>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</si>
  <si>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</si>
  <si>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</si>
  <si>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</si>
  <si>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</si>
  <si>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</si>
  <si>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</si>
  <si>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</si>
  <si>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</si>
  <si>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</si>
  <si>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</si>
  <si>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</si>
  <si>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</si>
  <si>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</si>
  <si>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</si>
  <si>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</si>
  <si>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</si>
  <si>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</si>
  <si>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</si>
  <si>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</si>
  <si>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</si>
  <si>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</si>
  <si>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</si>
  <si>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</si>
  <si>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</si>
  <si>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</si>
  <si>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</si>
  <si>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</si>
  <si>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</si>
  <si>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</si>
  <si>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</si>
  <si>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</si>
  <si>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</si>
  <si>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</si>
  <si>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</si>
  <si>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</si>
  <si>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</si>
  <si>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</si>
  <si>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</si>
  <si>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</si>
  <si>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</si>
  <si>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</si>
  <si>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</si>
  <si>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</si>
  <si>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</si>
  <si>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</si>
  <si>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</si>
  <si>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</si>
  <si>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</si>
  <si>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</si>
  <si>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</si>
  <si>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</si>
  <si>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</si>
  <si>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</si>
  <si>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</si>
  <si>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</si>
  <si>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</si>
  <si>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</si>
  <si>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</si>
  <si>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</si>
  <si>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</si>
  <si>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</si>
  <si>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</si>
  <si>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</si>
  <si>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</si>
  <si>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</si>
  <si>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</si>
  <si>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</si>
  <si>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</si>
  <si>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</si>
  <si>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</si>
  <si>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</si>
  <si>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</si>
  <si>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</si>
  <si>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</si>
  <si>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</si>
  <si>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</si>
  <si>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</si>
  <si>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</si>
  <si>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</si>
  <si>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</si>
  <si>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</si>
  <si>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</si>
  <si>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</si>
  <si>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</si>
  <si>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</si>
  <si>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</si>
  <si>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</si>
  <si>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</si>
  <si>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</si>
  <si>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</si>
  <si>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</si>
  <si>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</si>
  <si>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</si>
  <si>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</si>
  <si>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</si>
  <si>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</si>
  <si>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</si>
  <si>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</si>
  <si>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</si>
  <si>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</si>
  <si>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</si>
  <si>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</si>
  <si>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</si>
  <si>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</si>
  <si>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</si>
  <si>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</si>
  <si>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</si>
  <si>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</si>
  <si>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</si>
  <si>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</si>
  <si>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</si>
  <si>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</si>
  <si>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</si>
  <si>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</si>
  <si>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</si>
  <si>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</si>
  <si>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</si>
  <si>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</si>
  <si>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</si>
  <si>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</si>
  <si>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</si>
  <si>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</si>
  <si>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</si>
  <si>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</si>
  <si>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</si>
  <si>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</si>
  <si>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</si>
  <si>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</si>
  <si>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</si>
  <si>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</si>
  <si>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</si>
  <si>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</si>
  <si>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</si>
  <si>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</si>
  <si>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</si>
  <si>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</si>
  <si>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</si>
  <si>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</si>
  <si>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</si>
  <si>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</si>
  <si>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</si>
  <si>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</si>
  <si>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</si>
  <si>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</si>
  <si>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</si>
  <si>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</si>
  <si>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</si>
  <si>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</si>
  <si>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</si>
  <si>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</si>
  <si>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</si>
  <si>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</si>
  <si>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</si>
  <si>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</si>
  <si>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</si>
  <si>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</si>
  <si>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</si>
  <si>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</si>
  <si>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</si>
  <si>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</si>
  <si>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</si>
  <si>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</si>
  <si>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</si>
  <si>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</si>
  <si>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</si>
  <si>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</si>
  <si>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</si>
  <si>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</si>
  <si>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</si>
  <si>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</si>
  <si>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</si>
  <si>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</si>
  <si>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</si>
  <si>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</si>
  <si>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</si>
  <si>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</si>
  <si>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</si>
  <si>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</si>
  <si>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</si>
  <si>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</si>
  <si>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</si>
  <si>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</si>
  <si>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</si>
  <si>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</si>
  <si>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</si>
  <si>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</si>
  <si>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</si>
  <si>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</si>
  <si>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</si>
  <si>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</si>
  <si>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</si>
  <si>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</si>
  <si>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</si>
  <si>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</si>
  <si>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</si>
  <si>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</si>
  <si>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</si>
  <si>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</si>
  <si>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</si>
  <si>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</si>
  <si>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</si>
  <si>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</si>
  <si>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</si>
  <si>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</si>
  <si>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</si>
  <si>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</si>
  <si>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</si>
  <si>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</si>
  <si>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</si>
  <si>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</si>
  <si>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</si>
  <si>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</si>
  <si>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</si>
  <si>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</si>
  <si>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</si>
  <si>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</si>
  <si>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</si>
  <si>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</si>
  <si>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</si>
  <si>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</si>
  <si>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</si>
  <si>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</si>
  <si>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</si>
  <si>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</si>
  <si>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</si>
  <si>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</si>
  <si>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</si>
  <si>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</si>
  <si>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</si>
  <si>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</si>
  <si>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</si>
  <si>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</si>
  <si>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</si>
  <si>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</si>
  <si>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</si>
  <si>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</si>
  <si>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</si>
  <si>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</si>
  <si>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</si>
  <si>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</si>
  <si>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</si>
  <si>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</si>
  <si>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</si>
  <si>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</si>
  <si>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</si>
  <si>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</si>
  <si>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</si>
  <si>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</si>
  <si>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</si>
  <si>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</si>
  <si>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</si>
  <si>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</si>
  <si>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</si>
  <si>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</si>
  <si>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</si>
  <si>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</si>
  <si>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</si>
  <si>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</si>
  <si>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</si>
  <si>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</si>
  <si>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</si>
  <si>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</si>
  <si>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</si>
  <si>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</si>
  <si>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</si>
  <si>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</si>
  <si>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</si>
  <si>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</si>
  <si>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</si>
  <si>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</si>
  <si>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</si>
  <si>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</si>
  <si>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</si>
  <si>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</si>
  <si>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</si>
  <si>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</si>
  <si>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</si>
  <si>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</si>
  <si>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</si>
  <si>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</si>
  <si>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</si>
  <si>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</si>
  <si>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</si>
  <si>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</si>
  <si>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</si>
  <si>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</si>
  <si>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</si>
  <si>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</si>
  <si>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</si>
  <si>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</si>
  <si>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</si>
  <si>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</si>
  <si>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</si>
  <si>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</si>
  <si>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</si>
  <si>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</si>
  <si>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</si>
  <si>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</si>
  <si>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</si>
  <si>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</si>
  <si>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</si>
  <si>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</si>
  <si>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</si>
  <si>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</si>
  <si>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</si>
  <si>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</si>
  <si>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</si>
  <si>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</si>
  <si>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</si>
  <si>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</si>
  <si>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</si>
  <si>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</si>
  <si>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</si>
  <si>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</si>
  <si>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</si>
  <si>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</si>
  <si>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</si>
  <si>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</si>
  <si>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</si>
  <si>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</si>
  <si>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</si>
  <si>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</si>
  <si>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</si>
  <si>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</si>
  <si>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</si>
  <si>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</si>
  <si>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</si>
  <si>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</si>
  <si>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</si>
  <si>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</si>
  <si>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</si>
  <si>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</si>
  <si>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</si>
  <si>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</si>
  <si>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</si>
  <si>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</si>
  <si>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</si>
  <si>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</si>
  <si>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</si>
  <si>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</si>
  <si>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</si>
  <si>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</si>
  <si>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</si>
  <si>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</si>
  <si>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</si>
  <si>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</si>
  <si>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</si>
  <si>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</si>
  <si>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</si>
  <si>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</si>
  <si>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</si>
  <si>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</si>
  <si>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</si>
  <si>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</si>
  <si>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</si>
  <si>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</si>
  <si>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</si>
  <si>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</si>
  <si>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</si>
  <si>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</si>
  <si>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</si>
  <si>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</si>
  <si>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</si>
  <si>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</si>
  <si>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</si>
  <si>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</si>
  <si>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</si>
  <si>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</si>
  <si>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</si>
  <si>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</si>
  <si>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</si>
  <si>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</si>
  <si>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</si>
  <si>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</si>
  <si>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</si>
  <si>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</si>
  <si>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</si>
  <si>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</si>
  <si>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</si>
  <si>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</si>
  <si>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</si>
  <si>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</si>
  <si>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</si>
  <si>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</si>
  <si>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</si>
  <si>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</si>
  <si>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</si>
  <si>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</si>
  <si>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</si>
  <si>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</si>
  <si>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</si>
  <si>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</si>
  <si>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</si>
  <si>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</si>
  <si>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</si>
  <si>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</si>
  <si>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</si>
  <si>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</si>
  <si>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</si>
  <si>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</si>
  <si>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</si>
  <si>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</si>
  <si>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</si>
  <si>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</si>
  <si>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</si>
  <si>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</si>
  <si>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</si>
  <si>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</si>
  <si>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</si>
  <si>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</si>
  <si>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</si>
  <si>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</si>
  <si>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</si>
  <si>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</si>
  <si>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</si>
  <si>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</si>
  <si>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</si>
  <si>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</si>
  <si>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</si>
  <si>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</si>
  <si>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</si>
  <si>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</si>
  <si>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</si>
  <si>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</si>
  <si>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</si>
  <si>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</si>
  <si>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</si>
  <si>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</si>
  <si>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</si>
  <si>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</si>
  <si>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</si>
  <si>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</si>
  <si>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</si>
  <si>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</si>
  <si>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</si>
  <si>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</si>
  <si>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</si>
  <si>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</si>
  <si>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</si>
  <si>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</si>
  <si>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</si>
  <si>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</si>
  <si>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</si>
  <si>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</si>
  <si>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</si>
  <si>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</si>
  <si>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</si>
  <si>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</si>
  <si>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</si>
  <si>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</si>
  <si>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</si>
  <si>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</si>
  <si>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</si>
  <si>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</si>
  <si>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</si>
  <si>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</si>
  <si>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</si>
  <si>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</si>
  <si>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</si>
  <si>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</si>
  <si>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</si>
  <si>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</si>
  <si>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</si>
  <si>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</si>
  <si>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</si>
  <si>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</si>
  <si>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</si>
  <si>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</si>
  <si>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</si>
  <si>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</si>
  <si>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</si>
  <si>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</si>
  <si>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</si>
  <si>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</si>
  <si>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</si>
  <si>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</si>
  <si>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</si>
  <si>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</si>
  <si>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</si>
  <si>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</si>
  <si>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</si>
  <si>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</si>
  <si>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</si>
  <si>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</si>
  <si>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</si>
  <si>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</si>
  <si>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</si>
  <si>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</si>
  <si>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</si>
  <si>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</si>
  <si>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</si>
  <si>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</si>
  <si>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</si>
  <si>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</si>
  <si>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</si>
  <si>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</si>
  <si>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</si>
  <si>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</si>
  <si>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</si>
  <si>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</si>
  <si>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</si>
  <si>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</si>
  <si>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</si>
  <si>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</si>
  <si>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</si>
  <si>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</si>
  <si>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</si>
  <si>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</si>
  <si>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</si>
  <si>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</si>
  <si>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</si>
  <si>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</si>
  <si>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</si>
  <si>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</si>
  <si>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</si>
  <si>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</si>
  <si>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</si>
  <si>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</si>
  <si>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</si>
  <si>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</si>
  <si>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</si>
  <si>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</si>
  <si>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</si>
  <si>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</si>
  <si>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</si>
  <si>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</si>
  <si>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</si>
  <si>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</si>
  <si>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</si>
  <si>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</si>
  <si>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</si>
  <si>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</si>
  <si>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</si>
  <si>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</si>
  <si>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</si>
  <si>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</si>
  <si>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</si>
  <si>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</si>
  <si>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</si>
  <si>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</si>
  <si>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</si>
  <si>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</si>
  <si>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</si>
  <si>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</si>
  <si>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</si>
  <si>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</si>
  <si>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</si>
  <si>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</si>
  <si>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</si>
  <si>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</si>
  <si>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</si>
  <si>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</si>
  <si>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</si>
  <si>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</si>
  <si>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</si>
  <si>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</si>
  <si>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</si>
  <si>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</si>
  <si>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</si>
  <si>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</si>
  <si>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</si>
  <si>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</si>
  <si>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</si>
  <si>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</si>
  <si>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</si>
  <si>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</si>
  <si>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</si>
  <si>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</si>
  <si>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</si>
  <si>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</si>
  <si>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</si>
  <si>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</si>
  <si>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</si>
  <si>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</si>
  <si>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</si>
  <si>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</si>
  <si>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</si>
  <si>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</si>
  <si>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</si>
  <si>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</si>
  <si>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</si>
  <si>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</si>
  <si>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</si>
  <si>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</si>
  <si>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</si>
  <si>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</si>
  <si>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</si>
  <si>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</si>
  <si>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</si>
  <si>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</si>
  <si>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</si>
  <si>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</si>
  <si>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</si>
  <si>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</si>
  <si>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</si>
  <si>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</si>
  <si>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</si>
  <si>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</si>
  <si>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</si>
  <si>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</si>
  <si>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</si>
  <si>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</si>
  <si>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</si>
  <si>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</si>
  <si>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</si>
  <si>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</si>
  <si>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</si>
  <si>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</si>
  <si>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</si>
  <si>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</si>
  <si>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</si>
  <si>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</si>
  <si>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</si>
  <si>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</si>
  <si>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</si>
  <si>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</si>
  <si>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</si>
  <si>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</si>
  <si>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</si>
  <si>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</si>
  <si>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</si>
  <si>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</si>
  <si>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</si>
  <si>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</si>
  <si>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</si>
  <si>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</si>
  <si>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</si>
  <si>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</si>
  <si>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</si>
  <si>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</si>
  <si>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</si>
  <si>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</si>
  <si>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</si>
  <si>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</si>
  <si>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</si>
  <si>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</si>
  <si>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</si>
  <si>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</si>
  <si>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</si>
  <si>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</si>
  <si>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</si>
  <si>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</si>
  <si>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</si>
  <si>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</si>
  <si>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</si>
  <si>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</si>
  <si>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</si>
  <si>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</si>
  <si>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</si>
  <si>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</si>
  <si>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</si>
  <si>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</si>
  <si>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</si>
  <si>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</si>
  <si>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</si>
  <si>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</si>
  <si>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</si>
  <si>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</si>
  <si>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</si>
  <si>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</si>
  <si>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</si>
  <si>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</si>
  <si>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</si>
  <si>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</si>
  <si>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</si>
  <si>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</si>
  <si>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</si>
  <si>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</si>
  <si>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</si>
  <si>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</si>
  <si>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</si>
  <si>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</si>
  <si>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</si>
  <si>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</si>
  <si>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</si>
  <si>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</si>
  <si>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</si>
  <si>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</si>
  <si>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</si>
  <si>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</si>
  <si>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</si>
  <si>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</si>
  <si>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</si>
  <si>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</si>
  <si>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</si>
  <si>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</si>
  <si>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</si>
  <si>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</si>
  <si>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</si>
  <si>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</si>
  <si>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</si>
  <si>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</si>
  <si>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</si>
  <si>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</si>
  <si>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</si>
  <si>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</si>
  <si>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</si>
  <si>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</si>
  <si>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</si>
  <si>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</si>
  <si>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</si>
  <si>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</si>
  <si>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</si>
  <si>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</si>
  <si>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</si>
  <si>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</si>
  <si>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</si>
  <si>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</si>
  <si>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</si>
  <si>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</si>
  <si>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</si>
  <si>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</si>
  <si>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</si>
  <si>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</si>
  <si>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</si>
  <si>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</si>
  <si>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</si>
  <si>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</si>
  <si>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</si>
  <si>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</si>
  <si>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</si>
  <si>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</si>
  <si>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</si>
  <si>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</si>
  <si>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</si>
  <si>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</si>
  <si>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</si>
  <si>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</si>
  <si>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</si>
  <si>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</si>
  <si>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</si>
  <si>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</si>
  <si>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</si>
  <si>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</si>
  <si>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</si>
  <si>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</si>
  <si>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</si>
  <si>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</si>
  <si>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</si>
  <si>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</si>
  <si>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</si>
  <si>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</si>
  <si>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</si>
  <si>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</si>
  <si>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</si>
  <si>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</si>
  <si>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</si>
  <si>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</si>
  <si>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</si>
  <si>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</si>
  <si>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</si>
  <si>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</si>
  <si>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</si>
  <si>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</si>
  <si>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</si>
  <si>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</si>
  <si>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</si>
  <si>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</si>
  <si>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</si>
  <si>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</si>
  <si>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</si>
  <si>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</si>
  <si>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</si>
  <si>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</si>
  <si>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</si>
  <si>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</si>
  <si>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</si>
  <si>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</si>
  <si>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</si>
  <si>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</si>
  <si>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</si>
  <si>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</si>
  <si>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</si>
  <si>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</si>
  <si>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</si>
  <si>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</si>
  <si>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</si>
  <si>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</si>
  <si>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</si>
  <si>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</si>
  <si>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</si>
  <si>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</si>
  <si>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</si>
  <si>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</si>
  <si>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</si>
  <si>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</si>
  <si>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</si>
  <si>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</si>
  <si>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</si>
  <si>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</si>
  <si>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</si>
  <si>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</si>
  <si>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</si>
  <si>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</si>
  <si>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</si>
  <si>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</si>
  <si>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</si>
  <si>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</si>
  <si>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</si>
  <si>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</si>
  <si>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</si>
  <si>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</si>
  <si>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</si>
  <si>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</si>
  <si>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</si>
  <si>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</si>
  <si>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</si>
  <si>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</si>
  <si>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</si>
  <si>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</si>
  <si>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</si>
  <si>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</si>
  <si>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</si>
  <si>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</si>
  <si>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</si>
  <si>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</si>
  <si>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</si>
  <si>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</si>
  <si>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</si>
  <si>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</si>
  <si>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</si>
  <si>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</si>
  <si>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</si>
  <si>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</si>
  <si>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</si>
  <si>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</si>
  <si>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</si>
  <si>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</si>
  <si>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</si>
  <si>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</si>
  <si>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</si>
  <si>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</si>
  <si>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</si>
  <si>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</si>
  <si>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</si>
  <si>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</si>
  <si>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</si>
  <si>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</si>
  <si>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</si>
  <si>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</si>
  <si>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</si>
  <si>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</si>
  <si>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</si>
  <si>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</si>
  <si>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</si>
  <si>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</si>
  <si>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</si>
  <si>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</si>
  <si>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</si>
  <si>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</si>
  <si>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</si>
  <si>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</si>
  <si>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</si>
  <si>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</si>
  <si>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</si>
  <si>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</si>
  <si>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</si>
  <si>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</si>
  <si>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</si>
  <si>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</si>
  <si>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</si>
  <si>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</si>
  <si>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</si>
  <si>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</si>
  <si>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</si>
  <si>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</si>
  <si>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</si>
  <si>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</si>
  <si>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</si>
  <si>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</si>
  <si>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</si>
  <si>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</si>
  <si>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</si>
  <si>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</si>
  <si>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</si>
  <si>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</si>
  <si>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</si>
  <si>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</si>
  <si>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</si>
  <si>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</si>
  <si>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</si>
  <si>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</si>
  <si>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</si>
  <si>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</si>
  <si>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</si>
  <si>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</si>
  <si>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</si>
  <si>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</si>
  <si>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</si>
  <si>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</si>
  <si>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</si>
  <si>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</si>
  <si>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</si>
  <si>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</si>
  <si>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</si>
  <si>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</si>
  <si>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</si>
  <si>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</si>
  <si>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</si>
  <si>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</si>
  <si>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</si>
  <si>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</si>
  <si>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</si>
  <si>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</si>
  <si>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</si>
  <si>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</si>
  <si>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</si>
  <si>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</si>
  <si>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</si>
  <si>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</si>
  <si>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</si>
  <si>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</si>
  <si>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</si>
  <si>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</si>
  <si>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</si>
  <si>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</si>
  <si>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</si>
  <si>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</si>
  <si>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</si>
  <si>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</si>
  <si>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</si>
  <si>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</si>
  <si>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</si>
  <si>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</si>
  <si>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</si>
  <si>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</si>
  <si>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</si>
  <si>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</si>
  <si>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</si>
  <si>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</si>
  <si>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</si>
  <si>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</si>
  <si>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</si>
  <si>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</si>
  <si>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</si>
  <si>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</si>
  <si>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</si>
  <si>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</si>
  <si>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</si>
  <si>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</si>
  <si>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</si>
  <si>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</si>
  <si>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</si>
  <si>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</si>
  <si>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</si>
  <si>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</si>
  <si>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</si>
  <si>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</si>
  <si>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</si>
  <si>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</si>
  <si>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</si>
  <si>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</si>
  <si>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</si>
  <si>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</si>
  <si>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</si>
  <si>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</si>
  <si>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</si>
  <si>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</si>
  <si>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</si>
  <si>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</si>
  <si>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</si>
  <si>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</si>
  <si>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</si>
  <si>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</si>
  <si>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</si>
  <si>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</si>
  <si>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</si>
  <si>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</si>
  <si>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</si>
  <si>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</si>
  <si>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</si>
  <si>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</si>
  <si>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</si>
  <si>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</si>
  <si>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</si>
  <si>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</si>
  <si>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</si>
  <si>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</si>
  <si>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</si>
  <si>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</si>
  <si>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</si>
  <si>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</si>
  <si>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</si>
  <si>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</si>
  <si>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</si>
  <si>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</si>
  <si>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</si>
  <si>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</si>
  <si>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</si>
  <si>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</si>
  <si>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</si>
  <si>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</si>
  <si>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</si>
  <si>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</si>
  <si>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</si>
  <si>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</si>
  <si>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</si>
  <si>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</si>
  <si>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</si>
  <si>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</si>
  <si>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</si>
  <si>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</si>
  <si>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</si>
  <si>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</si>
  <si>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</si>
  <si>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</si>
  <si>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</si>
  <si>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</si>
  <si>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</si>
  <si>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</si>
  <si>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</si>
  <si>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</si>
  <si>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</si>
  <si>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</si>
  <si>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</si>
  <si>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</si>
  <si>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</si>
  <si>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</si>
  <si>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</si>
  <si>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</si>
  <si>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</si>
  <si>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</si>
  <si>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</si>
  <si>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</si>
  <si>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</si>
  <si>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</si>
  <si>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</si>
  <si>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</si>
  <si>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</si>
  <si>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</si>
  <si>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</si>
  <si>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</si>
  <si>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</si>
  <si>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</si>
  <si>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</si>
  <si>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</si>
  <si>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</si>
  <si>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</si>
  <si>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</si>
  <si>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</si>
  <si>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</si>
  <si>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</si>
  <si>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</si>
  <si>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</si>
  <si>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</si>
  <si>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</si>
  <si>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</si>
  <si>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</si>
  <si>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</si>
  <si>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</si>
  <si>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</si>
  <si>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</si>
  <si>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</si>
  <si>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</si>
  <si>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</si>
  <si>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</si>
  <si>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</si>
  <si>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</si>
  <si>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</si>
  <si>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</si>
  <si>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</si>
  <si>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</si>
  <si>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</si>
  <si>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</si>
  <si>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</si>
  <si>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</si>
  <si>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</si>
  <si>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</si>
  <si>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</si>
  <si>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</si>
  <si>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</si>
  <si>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</si>
  <si>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</si>
  <si>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</si>
  <si>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</si>
  <si>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</si>
  <si>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</si>
  <si>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</si>
  <si>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</si>
  <si>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</si>
  <si>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</si>
  <si>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</si>
  <si>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</si>
  <si>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</si>
  <si>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</si>
  <si>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</si>
  <si>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</si>
  <si>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</si>
  <si>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</si>
  <si>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</si>
  <si>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</si>
  <si>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</si>
  <si>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</si>
  <si>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</si>
  <si>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</si>
  <si>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</si>
  <si>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</si>
  <si>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</si>
  <si>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</si>
  <si>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</si>
  <si>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</si>
  <si>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</si>
  <si>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</si>
  <si>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</si>
  <si>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</si>
  <si>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</si>
  <si>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</si>
  <si>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</si>
  <si>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</si>
  <si>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</si>
  <si>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</si>
  <si>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</si>
  <si>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</si>
  <si>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</si>
  <si>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</si>
  <si>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</si>
  <si>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</si>
  <si>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</si>
  <si>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</si>
  <si>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</si>
  <si>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</si>
  <si>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</si>
  <si>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</si>
  <si>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</si>
  <si>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</si>
  <si>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</si>
  <si>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</si>
  <si>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</si>
  <si>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</si>
  <si>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</si>
  <si>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</si>
  <si>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</si>
  <si>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</si>
  <si>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</si>
  <si>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</si>
  <si>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</si>
  <si>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</si>
  <si>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</si>
  <si>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</si>
  <si>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</si>
  <si>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</si>
  <si>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</si>
  <si>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</si>
  <si>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</si>
  <si>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</si>
  <si>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</si>
  <si>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</si>
  <si>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</si>
  <si>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</si>
  <si>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</si>
  <si>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</si>
  <si>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</si>
  <si>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</si>
  <si>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</si>
  <si>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</si>
  <si>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</si>
  <si>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</si>
  <si>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</si>
  <si>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</si>
  <si>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</si>
  <si>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</si>
  <si>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</si>
  <si>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</si>
  <si>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</si>
  <si>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</si>
  <si>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</si>
  <si>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</si>
  <si>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</si>
  <si>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</si>
  <si>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</si>
  <si>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</si>
  <si>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</si>
  <si>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</si>
  <si>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</si>
  <si>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</si>
  <si>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</si>
  <si>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</si>
  <si>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</si>
  <si>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</si>
  <si>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</si>
  <si>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</si>
  <si>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</si>
  <si>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</si>
  <si>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</si>
  <si>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</si>
  <si>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</si>
  <si>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</si>
  <si>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</si>
  <si>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</si>
  <si>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</si>
  <si>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</si>
  <si>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</si>
  <si>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</si>
  <si>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</si>
  <si>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</si>
  <si>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</si>
  <si>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</si>
  <si>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</si>
  <si>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</si>
  <si>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</si>
  <si>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</si>
  <si>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</si>
  <si>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</si>
  <si>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</si>
  <si>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</si>
  <si>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</si>
  <si>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</si>
  <si>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</si>
  <si>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</si>
  <si>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</si>
  <si>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</si>
  <si>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</si>
  <si>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</si>
  <si>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</si>
  <si>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</si>
  <si>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</si>
  <si>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</si>
  <si>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</si>
  <si>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</si>
  <si>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</si>
  <si>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</si>
  <si>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</si>
  <si>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</si>
  <si>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</si>
  <si>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</si>
  <si>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</si>
  <si>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</si>
  <si>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</si>
  <si>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</si>
  <si>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</si>
  <si>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</si>
  <si>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</si>
  <si>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</si>
  <si>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</si>
  <si>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</si>
  <si>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</si>
  <si>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</si>
  <si>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</si>
  <si>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</si>
  <si>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</si>
  <si>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</si>
  <si>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</si>
  <si>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</si>
  <si>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</si>
  <si>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</si>
  <si>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</si>
  <si>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</si>
  <si>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</si>
  <si>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</si>
  <si>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</si>
  <si>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</si>
  <si>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</si>
  <si>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</si>
  <si>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</si>
  <si>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</si>
  <si>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</si>
  <si>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</si>
  <si>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</si>
  <si>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</si>
  <si>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</si>
  <si>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</si>
  <si>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</si>
  <si>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</si>
  <si>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</si>
  <si>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</si>
  <si>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</si>
  <si>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</si>
  <si>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</si>
  <si>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</si>
  <si>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</si>
  <si>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</si>
  <si>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</si>
  <si>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</si>
  <si>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</si>
  <si>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</si>
  <si>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</si>
  <si>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</si>
  <si>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</si>
  <si>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</si>
  <si>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</si>
  <si>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</si>
  <si>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</si>
  <si>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</si>
  <si>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</si>
  <si>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</si>
  <si>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</si>
  <si>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</si>
  <si>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</si>
  <si>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</si>
  <si>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</si>
  <si>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</si>
  <si>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</si>
  <si>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</si>
  <si>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</si>
  <si>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</si>
  <si>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</si>
  <si>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</si>
  <si>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</si>
  <si>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</si>
  <si>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</si>
  <si>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</si>
  <si>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</si>
  <si>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</si>
  <si>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</si>
  <si>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</si>
  <si>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</si>
  <si>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</si>
  <si>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</si>
  <si>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</si>
  <si>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</si>
  <si>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</si>
  <si>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</si>
  <si>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</si>
  <si>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</si>
  <si>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</si>
  <si>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</si>
  <si>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</si>
  <si>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</si>
  <si>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</si>
  <si>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</si>
  <si>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</si>
  <si>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</si>
  <si>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</si>
  <si>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</si>
  <si>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</si>
  <si>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</si>
  <si>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</si>
  <si>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</si>
  <si>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</si>
  <si>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</si>
  <si>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</si>
  <si>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</si>
  <si>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</si>
  <si>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</si>
  <si>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</si>
  <si>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</si>
  <si>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</si>
  <si>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</si>
  <si>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</si>
  <si>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</si>
  <si>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</si>
  <si>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</si>
  <si>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</si>
  <si>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</si>
  <si>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</si>
  <si>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</si>
  <si>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</si>
  <si>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</si>
  <si>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</si>
  <si>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</si>
  <si>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</si>
  <si>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</si>
  <si>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</si>
  <si>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</si>
  <si>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</si>
  <si>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</si>
  <si>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</si>
  <si>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</si>
  <si>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</si>
  <si>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</si>
  <si>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</si>
  <si>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</si>
  <si>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</si>
  <si>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</si>
  <si>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</si>
  <si>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</si>
  <si>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</si>
  <si>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</si>
  <si>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</si>
  <si>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</si>
  <si>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</si>
  <si>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</si>
  <si>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</si>
  <si>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</si>
  <si>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</si>
  <si>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</si>
  <si>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</si>
  <si>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</si>
  <si>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</si>
  <si>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</si>
  <si>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</si>
  <si>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</si>
  <si>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</si>
  <si>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</si>
  <si>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</si>
  <si>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</si>
  <si>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</si>
  <si>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</si>
  <si>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</si>
  <si>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</si>
  <si>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</si>
  <si>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</si>
  <si>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</si>
  <si>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</si>
  <si>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</si>
  <si>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</si>
  <si>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</si>
  <si>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</si>
  <si>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</si>
  <si>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</si>
  <si>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</si>
  <si>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</si>
  <si>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</si>
  <si>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</si>
  <si>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</si>
  <si>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</si>
  <si>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</si>
  <si>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</si>
  <si>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</si>
  <si>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</si>
  <si>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</si>
  <si>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</si>
  <si>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</si>
  <si>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</si>
  <si>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</si>
  <si>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</si>
  <si>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</si>
  <si>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</si>
  <si>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</si>
  <si>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</si>
  <si>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</si>
  <si>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</si>
  <si>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</si>
  <si>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</si>
  <si>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</si>
  <si>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</si>
  <si>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</si>
  <si>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</si>
  <si>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</si>
  <si>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</si>
  <si>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</si>
  <si>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</si>
  <si>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</si>
  <si>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</si>
  <si>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</si>
  <si>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</si>
  <si>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</si>
  <si>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</si>
  <si>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</si>
  <si>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</si>
  <si>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</si>
  <si>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</si>
  <si>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</si>
  <si>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</si>
  <si>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</si>
  <si>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</si>
  <si>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</si>
  <si>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</si>
  <si>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</si>
  <si>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</si>
  <si>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</si>
  <si>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</si>
  <si>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</si>
  <si>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</si>
  <si>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</si>
  <si>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</si>
  <si>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</si>
  <si>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</si>
  <si>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</si>
  <si>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</si>
  <si>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</si>
  <si>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</si>
  <si>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</si>
  <si>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</si>
  <si>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</si>
  <si>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</si>
  <si>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</si>
  <si>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</si>
  <si>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</si>
  <si>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</si>
  <si>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</si>
  <si>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</si>
  <si>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</si>
  <si>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</si>
  <si>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</si>
  <si>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</si>
  <si>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</si>
  <si>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</si>
  <si>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</si>
  <si>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</si>
  <si>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</si>
  <si>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</si>
  <si>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</si>
  <si>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</si>
  <si>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</si>
  <si>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</si>
  <si>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</si>
  <si>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</si>
  <si>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</si>
  <si>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</si>
  <si>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</si>
  <si>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</si>
  <si>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</si>
  <si>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</si>
  <si>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</si>
  <si>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</si>
  <si>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</si>
  <si>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</si>
  <si>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</si>
  <si>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</si>
  <si>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</si>
  <si>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</si>
  <si>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</si>
  <si>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</si>
  <si>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</si>
  <si>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</si>
  <si>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</si>
  <si>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</si>
  <si>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</si>
  <si>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</si>
  <si>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</si>
  <si>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</si>
  <si>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</si>
  <si>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</si>
  <si>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</si>
  <si>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</si>
  <si>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</si>
  <si>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</si>
  <si>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</si>
  <si>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</si>
  <si>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</si>
  <si>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</si>
  <si>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</si>
  <si>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</si>
  <si>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</si>
  <si>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</si>
  <si>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</si>
  <si>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</si>
  <si>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</si>
  <si>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</si>
  <si>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</si>
  <si>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</si>
  <si>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</si>
  <si>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</si>
  <si>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</si>
  <si>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</si>
  <si>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</si>
  <si>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</si>
  <si>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</si>
  <si>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</si>
  <si>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</si>
  <si>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</si>
  <si>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</si>
  <si>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</si>
  <si>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</si>
  <si>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</si>
  <si>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</si>
  <si>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</si>
  <si>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</si>
  <si>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</si>
  <si>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</si>
  <si>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</si>
  <si>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</si>
  <si>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</si>
  <si>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</si>
  <si>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</si>
  <si>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</si>
  <si>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</si>
  <si>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</si>
  <si>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</si>
  <si>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</si>
  <si>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</si>
  <si>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</si>
  <si>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</si>
  <si>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</si>
  <si>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</si>
  <si>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</si>
  <si>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</si>
  <si>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</si>
  <si>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</si>
  <si>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</si>
  <si>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</si>
  <si>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</si>
  <si>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</si>
  <si>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</si>
  <si>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</si>
  <si>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</si>
  <si>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</si>
  <si>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</si>
  <si>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</si>
  <si>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</si>
  <si>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</si>
  <si>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</si>
  <si>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</si>
  <si>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</si>
  <si>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</si>
  <si>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</si>
  <si>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</si>
  <si>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</si>
  <si>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</si>
  <si>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</si>
  <si>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</si>
  <si>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</si>
  <si>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</si>
  <si>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</si>
  <si>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</si>
  <si>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</si>
  <si>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</si>
  <si>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</si>
  <si>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</si>
  <si>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</si>
  <si>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</si>
  <si>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</si>
  <si>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</si>
  <si>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</si>
  <si>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</si>
  <si>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</si>
  <si>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</si>
  <si>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</si>
  <si>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</si>
  <si>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</si>
  <si>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</si>
  <si>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</si>
  <si>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</si>
  <si>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</si>
  <si>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</si>
  <si>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</si>
  <si>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</si>
  <si>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</si>
  <si>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</si>
  <si>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</si>
  <si>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</si>
  <si>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</si>
  <si>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</si>
  <si>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</si>
  <si>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</si>
  <si>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</si>
  <si>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</si>
  <si>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</si>
  <si>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</si>
  <si>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</si>
  <si>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</si>
  <si>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</si>
  <si>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</si>
  <si>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</si>
  <si>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</si>
  <si>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</si>
  <si>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</si>
  <si>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</si>
  <si>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</si>
  <si>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</si>
  <si>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</si>
  <si>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</si>
  <si>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</si>
  <si>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</si>
  <si>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</si>
  <si>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</si>
  <si>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</si>
  <si>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</si>
  <si>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</si>
  <si>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</si>
  <si>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</si>
  <si>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</si>
  <si>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</si>
  <si>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</si>
  <si>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</si>
  <si>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</si>
  <si>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</si>
  <si>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</si>
  <si>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</si>
  <si>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</si>
  <si>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</si>
  <si>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</si>
  <si>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</si>
  <si>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</si>
  <si>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</si>
  <si>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</si>
  <si>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</si>
  <si>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</si>
  <si>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</si>
  <si>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</si>
  <si>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</si>
  <si>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</si>
  <si>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</si>
  <si>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</si>
  <si>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</si>
  <si>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</si>
  <si>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</si>
  <si>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</si>
  <si>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</si>
  <si>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</si>
  <si>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</si>
  <si>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</si>
  <si>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</si>
  <si>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</si>
  <si>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</si>
  <si>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</si>
  <si>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</si>
  <si>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</si>
  <si>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</si>
  <si>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</si>
  <si>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</si>
  <si>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</si>
  <si>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</si>
  <si>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</si>
  <si>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</si>
  <si>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</si>
  <si>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</si>
  <si>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</si>
  <si>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</si>
  <si>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</si>
  <si>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</si>
  <si>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</si>
  <si>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</si>
  <si>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</si>
  <si>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</si>
  <si>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</si>
  <si>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</si>
  <si>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</si>
  <si>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</si>
  <si>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</si>
  <si>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</si>
  <si>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</si>
  <si>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</si>
  <si>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</si>
  <si>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</si>
  <si>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</si>
  <si>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</si>
  <si>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</si>
  <si>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</si>
  <si>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</si>
  <si>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</si>
  <si>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</si>
  <si>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</si>
  <si>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</si>
  <si>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</si>
  <si>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</si>
  <si>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</si>
  <si>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</si>
  <si>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</si>
  <si>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</si>
  <si>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</si>
  <si>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</si>
  <si>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</si>
  <si>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</si>
  <si>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</si>
  <si>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</si>
  <si>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</si>
  <si>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</si>
  <si>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</si>
  <si>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</si>
  <si>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</si>
  <si>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</si>
  <si>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</si>
  <si>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</si>
  <si>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</si>
  <si>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</si>
  <si>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</si>
  <si>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</si>
  <si>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</si>
  <si>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</si>
  <si>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</si>
  <si>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</si>
  <si>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</si>
  <si>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</si>
  <si>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</si>
  <si>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</si>
  <si>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</si>
  <si>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</si>
  <si>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</si>
  <si>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</si>
  <si>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</si>
  <si>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</si>
  <si>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</si>
  <si>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</si>
  <si>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</si>
  <si>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</si>
  <si>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</si>
  <si>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</si>
  <si>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</si>
  <si>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</si>
  <si>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</si>
  <si>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</si>
  <si>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</si>
  <si>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</si>
  <si>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</si>
  <si>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</si>
  <si>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</si>
  <si>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</si>
  <si>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</si>
  <si>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</si>
  <si>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</si>
  <si>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</si>
  <si>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</si>
  <si>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</si>
  <si>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</si>
  <si>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</si>
  <si>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</si>
  <si>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</si>
  <si>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</si>
  <si>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</si>
  <si>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</si>
  <si>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</si>
  <si>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</si>
  <si>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</si>
  <si>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</si>
  <si>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</si>
  <si>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</si>
  <si>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</si>
  <si>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</si>
  <si>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</si>
  <si>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</si>
  <si>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</si>
  <si>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</si>
  <si>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</si>
  <si>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</si>
  <si>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</si>
  <si>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</si>
  <si>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</si>
  <si>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</si>
  <si>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</si>
  <si>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</si>
  <si>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</si>
  <si>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</si>
  <si>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</si>
  <si>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</si>
  <si>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</si>
  <si>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</si>
  <si>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</si>
  <si>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</si>
  <si>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</si>
  <si>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</si>
  <si>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</si>
  <si>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</si>
  <si>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</si>
  <si>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</si>
  <si>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</si>
  <si>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</si>
  <si>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</si>
  <si>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</si>
  <si>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</si>
  <si>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</si>
  <si>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</si>
  <si>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</si>
  <si>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</si>
  <si>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</si>
  <si>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</si>
  <si>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</si>
  <si>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</si>
  <si>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</si>
  <si>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</si>
  <si>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</si>
  <si>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</si>
  <si>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</si>
  <si>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</si>
  <si>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</si>
  <si>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</si>
  <si>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</si>
  <si>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</si>
  <si>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</si>
  <si>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</si>
  <si>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</si>
  <si>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</si>
  <si>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</si>
  <si>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</si>
  <si>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</si>
  <si>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</si>
  <si>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</si>
  <si>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</si>
  <si>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</si>
  <si>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</si>
  <si>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</si>
  <si>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</si>
  <si>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</si>
  <si>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</si>
  <si>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</si>
  <si>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</si>
  <si>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</si>
  <si>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</si>
  <si>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</si>
  <si>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</si>
  <si>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</si>
  <si>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</si>
  <si>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</si>
  <si>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</si>
  <si>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</si>
  <si>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</si>
  <si>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</si>
  <si>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</si>
  <si>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</si>
  <si>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</si>
  <si>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</si>
  <si>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</si>
  <si>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</si>
  <si>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</si>
  <si>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</si>
  <si>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</si>
  <si>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</si>
  <si>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</si>
  <si>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</si>
  <si>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</si>
  <si>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</si>
  <si>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</si>
  <si>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</si>
  <si>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</si>
  <si>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</si>
  <si>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</si>
  <si>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</si>
  <si>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</si>
  <si>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</si>
  <si>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</si>
  <si>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</si>
  <si>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</si>
  <si>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</si>
  <si>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</si>
  <si>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</si>
  <si>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</si>
  <si>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</si>
  <si>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</si>
  <si>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</si>
  <si>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</si>
  <si>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</si>
  <si>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</si>
  <si>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</si>
  <si>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</si>
  <si>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</si>
  <si>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</si>
  <si>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</si>
  <si>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</si>
  <si>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</si>
  <si>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</si>
  <si>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</si>
  <si>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</si>
  <si>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</si>
  <si>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</si>
  <si>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</si>
  <si>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</si>
  <si>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</si>
  <si>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</si>
  <si>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</si>
  <si>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</si>
  <si>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</si>
  <si>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</si>
  <si>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</si>
  <si>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</si>
  <si>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</si>
  <si>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</si>
  <si>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</si>
  <si>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</si>
  <si>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</si>
  <si>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</si>
  <si>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</si>
  <si>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</si>
  <si>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</si>
  <si>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</si>
  <si>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</si>
  <si>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</si>
  <si>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</si>
  <si>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</si>
  <si>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</si>
  <si>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</si>
  <si>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</si>
  <si>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</si>
  <si>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</si>
  <si>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</si>
  <si>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</si>
  <si>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</si>
  <si>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</si>
  <si>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</si>
  <si>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</si>
  <si>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</si>
  <si>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</si>
  <si>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</si>
  <si>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</si>
  <si>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</si>
  <si>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</si>
  <si>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</si>
  <si>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</si>
  <si>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</si>
  <si>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</si>
  <si>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</si>
  <si>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</si>
  <si>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</si>
  <si>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</si>
  <si>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</si>
  <si>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</si>
  <si>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</si>
  <si>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</si>
  <si>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</si>
  <si>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</si>
  <si>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</si>
  <si>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</si>
  <si>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</si>
  <si>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</si>
  <si>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</si>
  <si>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</si>
  <si>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</si>
  <si>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</si>
  <si>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</si>
  <si>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</si>
  <si>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</si>
  <si>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</si>
  <si>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</si>
  <si>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</si>
  <si>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</si>
  <si>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</si>
  <si>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</si>
  <si>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</si>
  <si>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</si>
  <si>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</si>
  <si>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</si>
  <si>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</si>
  <si>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</si>
  <si>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</si>
  <si>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</si>
  <si>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</si>
  <si>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</si>
  <si>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</si>
  <si>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</si>
  <si>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</si>
  <si>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</si>
  <si>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</si>
  <si>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</si>
  <si>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</si>
  <si>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</si>
  <si>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</si>
  <si>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</si>
  <si>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</si>
  <si>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</si>
  <si>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</si>
  <si>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</si>
  <si>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</si>
  <si>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</si>
  <si>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</si>
  <si>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</si>
  <si>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</si>
  <si>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</si>
  <si>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</si>
  <si>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</si>
  <si>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</si>
  <si>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</si>
  <si>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</si>
  <si>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</si>
  <si>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</si>
  <si>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</si>
  <si>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</si>
  <si>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</si>
  <si>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</si>
  <si>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</si>
  <si>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</si>
  <si>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</si>
  <si>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</si>
  <si>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</si>
  <si>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</si>
  <si>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</si>
  <si>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</si>
  <si>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</si>
  <si>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</si>
  <si>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</si>
  <si>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</si>
  <si>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</si>
  <si>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</si>
  <si>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</si>
  <si>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</si>
  <si>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</si>
  <si>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</si>
  <si>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</si>
  <si>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</si>
  <si>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</si>
  <si>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</si>
  <si>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</si>
  <si>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</si>
  <si>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</si>
  <si>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</si>
  <si>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</si>
  <si>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</si>
  <si>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</si>
  <si>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</si>
  <si>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</si>
  <si>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</si>
  <si>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</si>
  <si>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</si>
  <si>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</si>
  <si>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</si>
  <si>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</si>
  <si>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</si>
  <si>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</si>
  <si>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</si>
  <si>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</si>
  <si>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</si>
  <si>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</si>
  <si>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</si>
  <si>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</si>
  <si>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</si>
  <si>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</si>
  <si>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</si>
  <si>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</si>
  <si>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</si>
  <si>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</si>
  <si>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</si>
  <si>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</si>
  <si>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</si>
  <si>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</si>
  <si>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</si>
  <si>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</si>
  <si>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</si>
  <si>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</si>
  <si>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</si>
  <si>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</si>
  <si>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</si>
  <si>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</si>
  <si>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</si>
  <si>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</si>
  <si>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</si>
  <si>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</si>
  <si>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</si>
  <si>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</si>
  <si>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</si>
  <si>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</si>
  <si>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</si>
  <si>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</si>
  <si>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</si>
  <si>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</si>
  <si>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</si>
  <si>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</si>
  <si>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</si>
  <si>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</si>
  <si>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</si>
  <si>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</si>
  <si>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</si>
  <si>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</si>
  <si>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</si>
  <si>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</si>
  <si>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</si>
  <si>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</si>
  <si>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</si>
  <si>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</si>
  <si>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</si>
  <si>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</si>
  <si>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</si>
  <si>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</si>
  <si>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</si>
  <si>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</si>
  <si>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</si>
  <si>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</si>
  <si>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</si>
  <si>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</si>
  <si>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</si>
  <si>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</si>
  <si>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</si>
  <si>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</si>
  <si>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</si>
  <si>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</si>
  <si>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</si>
  <si>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</si>
  <si>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</si>
  <si>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</si>
  <si>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</si>
  <si>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</si>
  <si>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</si>
  <si>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</si>
  <si>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</si>
  <si>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</si>
  <si>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</si>
  <si>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</si>
  <si>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</si>
  <si>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</si>
  <si>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</si>
  <si>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</si>
  <si>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</si>
  <si>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</si>
  <si>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</si>
  <si>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</si>
  <si>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</si>
  <si>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</si>
  <si>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</si>
  <si>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</si>
  <si>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</si>
  <si>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</si>
  <si>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</si>
  <si>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</si>
  <si>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</si>
  <si>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</si>
  <si>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</si>
  <si>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</si>
  <si>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</si>
  <si>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</si>
  <si>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</si>
  <si>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</si>
  <si>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</si>
  <si>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</si>
  <si>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</si>
  <si>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</si>
  <si>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</si>
  <si>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</si>
  <si>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</si>
  <si>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</si>
  <si>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</si>
  <si>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</si>
  <si>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</si>
  <si>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</si>
  <si>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</si>
  <si>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</si>
  <si>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</si>
  <si>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</si>
  <si>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</si>
  <si>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</si>
  <si>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</si>
  <si>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</si>
  <si>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</si>
  <si>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</si>
  <si>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</si>
  <si>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</si>
  <si>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</si>
  <si>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</si>
  <si>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</si>
  <si>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</si>
  <si>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</si>
  <si>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</si>
  <si>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</si>
  <si>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</si>
  <si>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</si>
  <si>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</si>
  <si>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</si>
  <si>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</si>
  <si>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</si>
  <si>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</si>
  <si>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</si>
  <si>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</si>
  <si>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</si>
  <si>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</si>
  <si>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</si>
  <si>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</si>
  <si>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</si>
  <si>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</si>
  <si>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</si>
  <si>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</si>
  <si>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</si>
  <si>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</si>
  <si>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</si>
  <si>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</si>
  <si>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</si>
  <si>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</si>
  <si>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</si>
  <si>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</si>
  <si>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</si>
  <si>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</si>
  <si>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</si>
  <si>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</si>
  <si>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</si>
  <si>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</si>
  <si>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</si>
  <si>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</si>
  <si>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</si>
  <si>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</si>
  <si>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</si>
  <si>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</si>
  <si>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</si>
  <si>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</si>
  <si>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</si>
  <si>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</si>
  <si>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</si>
  <si>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</si>
  <si>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</si>
  <si>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</si>
  <si>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</si>
  <si>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</si>
  <si>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</si>
  <si>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</si>
  <si>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</si>
  <si>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</si>
  <si>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</si>
  <si>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</si>
  <si>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</si>
  <si>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</si>
  <si>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</si>
  <si>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</si>
  <si>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</si>
  <si>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</si>
  <si>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</si>
  <si>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</si>
  <si>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</si>
  <si>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</si>
  <si>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</si>
  <si>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</si>
  <si>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</si>
  <si>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</si>
  <si>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</si>
  <si>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</si>
  <si>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</si>
  <si>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</si>
  <si>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</si>
  <si>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</si>
  <si>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</si>
  <si>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</si>
  <si>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</si>
  <si>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</si>
  <si>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</si>
  <si>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</si>
  <si>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</si>
  <si>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</si>
  <si>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</si>
  <si>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</si>
  <si>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</si>
  <si>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</si>
  <si>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</si>
  <si>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</si>
  <si>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</si>
  <si>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</si>
  <si>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</si>
  <si>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</si>
  <si>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</si>
  <si>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</si>
  <si>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</si>
  <si>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</si>
  <si>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</si>
  <si>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</si>
  <si>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</si>
  <si>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</si>
  <si>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</si>
  <si>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</si>
  <si>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</si>
  <si>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</si>
  <si>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</si>
  <si>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</si>
  <si>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</si>
  <si>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</si>
  <si>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</si>
  <si>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</si>
  <si>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</si>
  <si>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</si>
  <si>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</si>
  <si>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</si>
  <si>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</si>
  <si>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</si>
  <si>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</si>
  <si>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</si>
  <si>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</si>
  <si>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</si>
  <si>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</si>
  <si>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</si>
  <si>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</si>
  <si>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</si>
  <si>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</si>
  <si>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</si>
  <si>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</si>
  <si>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</si>
  <si>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</si>
  <si>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</si>
  <si>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</si>
  <si>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</si>
  <si>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</si>
  <si>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</si>
  <si>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</si>
  <si>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</si>
  <si>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</si>
  <si>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</si>
  <si>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</si>
  <si>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</si>
  <si>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</si>
  <si>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</si>
  <si>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</si>
  <si>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</si>
  <si>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</si>
  <si>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</si>
  <si>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</si>
  <si>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</si>
  <si>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</si>
  <si>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</si>
  <si>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</si>
  <si>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</si>
  <si>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</si>
  <si>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</si>
  <si>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</si>
  <si>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</si>
  <si>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</si>
  <si>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</si>
  <si>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</si>
  <si>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</si>
  <si>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</si>
  <si>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</si>
  <si>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</si>
  <si>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</si>
  <si>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</si>
  <si>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</si>
  <si>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</si>
  <si>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</si>
  <si>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</si>
  <si>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</si>
  <si>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</si>
  <si>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</si>
  <si>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</si>
  <si>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</si>
  <si>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</si>
  <si>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</si>
  <si>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</si>
  <si>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</si>
  <si>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</si>
  <si>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</si>
  <si>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</si>
  <si>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</si>
  <si>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</si>
  <si>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</si>
  <si>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</si>
  <si>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</si>
  <si>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</si>
  <si>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</si>
  <si>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</si>
  <si>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</si>
  <si>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</si>
  <si>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</si>
  <si>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</si>
  <si>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</si>
  <si>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</si>
  <si>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</si>
  <si>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</si>
  <si>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</si>
  <si>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</si>
  <si>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</si>
  <si>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</si>
  <si>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</si>
  <si>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</si>
  <si>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</si>
  <si>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</si>
  <si>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</si>
  <si>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</si>
  <si>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</si>
  <si>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</si>
  <si>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</si>
  <si>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</si>
  <si>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</si>
  <si>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</si>
  <si>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</si>
  <si>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</si>
  <si>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</si>
  <si>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</si>
  <si>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</si>
  <si>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</si>
  <si>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</si>
  <si>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</si>
  <si>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</si>
  <si>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</si>
  <si>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</si>
  <si>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</si>
  <si>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</si>
  <si>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</si>
  <si>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</si>
  <si>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</si>
  <si>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</si>
  <si>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</si>
  <si>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</si>
  <si>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</si>
  <si>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</si>
  <si>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</si>
  <si>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</si>
  <si>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</si>
  <si>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</si>
  <si>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</si>
  <si>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</si>
  <si>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</si>
  <si>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</si>
  <si>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</si>
  <si>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</si>
  <si>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</si>
  <si>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</si>
  <si>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</si>
  <si>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</si>
  <si>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</si>
  <si>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</si>
  <si>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</si>
  <si>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</si>
  <si>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</si>
  <si>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</si>
  <si>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</si>
  <si>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</si>
  <si>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</si>
  <si>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</si>
  <si>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</si>
  <si>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</si>
  <si>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</si>
  <si>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</si>
  <si>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</si>
  <si>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</si>
  <si>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</si>
  <si>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</si>
  <si>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</si>
  <si>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</si>
  <si>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</si>
  <si>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</si>
  <si>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</si>
  <si>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</si>
  <si>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</si>
  <si>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</si>
  <si>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</si>
  <si>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</si>
  <si>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</si>
  <si>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</si>
  <si>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</si>
  <si>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</si>
  <si>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</si>
  <si>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</si>
  <si>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</si>
  <si>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</si>
  <si>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</si>
  <si>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</si>
  <si>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</si>
  <si>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</si>
  <si>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</si>
  <si>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</si>
  <si>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</si>
  <si>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</si>
  <si>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</si>
  <si>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</si>
  <si>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</si>
  <si>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</si>
  <si>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</si>
  <si>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</si>
  <si>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</si>
  <si>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</si>
  <si>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</si>
  <si>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</si>
  <si>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</si>
  <si>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</si>
  <si>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</si>
  <si>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</si>
  <si>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</si>
  <si>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</si>
  <si>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</si>
  <si>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</si>
  <si>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</si>
  <si>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</si>
  <si>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</si>
  <si>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</si>
  <si>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</si>
  <si>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</si>
  <si>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</si>
  <si>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</si>
  <si>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</si>
  <si>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</si>
  <si>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</si>
  <si>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</si>
  <si>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</si>
  <si>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</si>
  <si>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</si>
  <si>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</si>
  <si>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</si>
  <si>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</si>
  <si>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</si>
  <si>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</si>
  <si>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</si>
  <si>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</si>
  <si>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</si>
  <si>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</si>
  <si>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</si>
  <si>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</si>
  <si>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</si>
  <si>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</si>
  <si>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</si>
  <si>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</si>
  <si>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</si>
  <si>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</si>
  <si>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</si>
  <si>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</si>
  <si>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</si>
  <si>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</si>
  <si>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</si>
  <si>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</si>
  <si>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</si>
  <si>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</si>
  <si>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</si>
  <si>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</si>
  <si>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</si>
  <si>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</si>
  <si>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</si>
  <si>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</si>
  <si>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</si>
  <si>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</si>
  <si>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</si>
  <si>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</si>
  <si>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</si>
  <si>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</si>
  <si>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</si>
  <si>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</si>
  <si>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</si>
  <si>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</si>
  <si>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</si>
  <si>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</si>
  <si>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</si>
  <si>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</si>
  <si>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</si>
  <si>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</si>
  <si>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</si>
  <si>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</si>
  <si>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</si>
  <si>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</si>
  <si>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</si>
  <si>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</si>
  <si>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</si>
  <si>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</si>
  <si>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</si>
  <si>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</si>
  <si>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</si>
  <si>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</si>
  <si>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</si>
  <si>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</si>
  <si>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</si>
  <si>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</si>
  <si>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</si>
  <si>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</si>
  <si>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</si>
  <si>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</si>
  <si>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</si>
  <si>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</si>
  <si>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</si>
  <si>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</si>
  <si>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</si>
  <si>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</si>
  <si>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</si>
  <si>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</si>
  <si>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</si>
  <si>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</si>
  <si>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</si>
  <si>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</si>
  <si>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</si>
  <si>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</si>
  <si>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</si>
  <si>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</si>
  <si>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</si>
  <si>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</si>
  <si>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</si>
  <si>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</si>
  <si>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</si>
  <si>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</si>
  <si>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</si>
  <si>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</si>
  <si>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</si>
  <si>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</si>
  <si>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</si>
  <si>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</si>
  <si>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</si>
  <si>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</si>
  <si>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</si>
  <si>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</si>
  <si>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</si>
  <si>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</si>
  <si>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</si>
  <si>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</si>
  <si>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</si>
  <si>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</si>
  <si>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</si>
  <si>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</si>
  <si>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</si>
  <si>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</si>
  <si>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</si>
  <si>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</si>
  <si>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</si>
  <si>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</si>
  <si>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</si>
  <si>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</si>
  <si>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</si>
  <si>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</si>
  <si>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</si>
  <si>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</si>
  <si>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</si>
  <si>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</si>
  <si>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</si>
  <si>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</si>
  <si>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</si>
  <si>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</si>
  <si>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</si>
  <si>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</si>
  <si>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</si>
  <si>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</si>
  <si>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</si>
  <si>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</si>
  <si>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</si>
  <si>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</si>
  <si>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</si>
  <si>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</si>
  <si>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</si>
  <si>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</si>
  <si>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</si>
  <si>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</si>
  <si>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</si>
  <si>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</si>
  <si>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</si>
  <si>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</si>
  <si>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</si>
  <si>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</si>
  <si>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</si>
  <si>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</si>
  <si>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</si>
  <si>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</si>
  <si>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</si>
  <si>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</si>
  <si>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</si>
  <si>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</si>
  <si>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</si>
  <si>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</si>
  <si>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</si>
  <si>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</si>
  <si>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</si>
  <si>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</si>
  <si>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</si>
  <si>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</si>
  <si>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</si>
  <si>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</si>
  <si>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</si>
  <si>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</si>
  <si>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</si>
  <si>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</si>
  <si>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</si>
  <si>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</si>
  <si>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</si>
  <si>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</si>
  <si>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</si>
  <si>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</si>
  <si>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</si>
  <si>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</si>
  <si>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</si>
  <si>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</si>
  <si>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</si>
  <si>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</si>
  <si>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</si>
  <si>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</si>
  <si>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</si>
  <si>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</si>
  <si>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</si>
  <si>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</si>
  <si>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</si>
  <si>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</si>
  <si>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</si>
  <si>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</si>
  <si>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</si>
  <si>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</si>
  <si>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</si>
  <si>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</si>
  <si>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</si>
  <si>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</si>
  <si>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</si>
  <si>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</si>
  <si>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</si>
  <si>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</si>
  <si>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</si>
  <si>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</si>
  <si>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</si>
  <si>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</si>
  <si>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</si>
  <si>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</si>
  <si>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</si>
  <si>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</si>
  <si>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</si>
  <si>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</si>
  <si>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</si>
  <si>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</si>
  <si>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</si>
  <si>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</si>
  <si>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</si>
  <si>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</si>
  <si>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</si>
  <si>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</si>
  <si>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</si>
  <si>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</si>
  <si>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</si>
  <si>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</si>
  <si>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</si>
  <si>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</si>
  <si>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</si>
  <si>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</si>
  <si>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</si>
  <si>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</si>
  <si>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</si>
  <si>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</si>
  <si>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</si>
  <si>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</si>
  <si>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</si>
  <si>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</si>
  <si>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</si>
  <si>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</si>
  <si>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</si>
  <si>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</si>
  <si>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</si>
  <si>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</si>
  <si>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</si>
  <si>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</si>
  <si>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</si>
  <si>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</si>
  <si>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</si>
  <si>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</si>
  <si>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</si>
  <si>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</si>
  <si>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</si>
  <si>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</si>
  <si>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</si>
  <si>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</si>
  <si>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</si>
  <si>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</si>
  <si>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</si>
  <si>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</si>
  <si>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</si>
  <si>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</si>
  <si>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</si>
  <si>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</si>
  <si>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</si>
  <si>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</si>
  <si>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</si>
  <si>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</si>
  <si>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</si>
  <si>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</si>
  <si>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</si>
  <si>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</si>
  <si>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</si>
  <si>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</si>
  <si>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</si>
  <si>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</si>
  <si>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</si>
  <si>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</si>
  <si>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</si>
  <si>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</si>
  <si>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</si>
  <si>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</si>
  <si>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</si>
  <si>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</si>
  <si>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</si>
  <si>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</si>
  <si>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</si>
  <si>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</si>
  <si>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</si>
  <si>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</si>
  <si>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</si>
  <si>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</si>
  <si>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</si>
  <si>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</si>
  <si>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</si>
  <si>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</si>
  <si>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</si>
  <si>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</si>
  <si>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</si>
  <si>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</si>
  <si>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</si>
  <si>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</si>
  <si>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</si>
  <si>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</si>
  <si>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</si>
  <si>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</si>
  <si>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</si>
  <si>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</si>
  <si>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</si>
  <si>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</si>
  <si>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</si>
  <si>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</si>
  <si>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</si>
  <si>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</si>
  <si>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</si>
  <si>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</si>
  <si>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</si>
  <si>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</si>
  <si>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</si>
  <si>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</si>
  <si>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</si>
  <si>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</si>
  <si>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</si>
  <si>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</si>
  <si>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</si>
  <si>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</si>
  <si>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</si>
  <si>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</si>
  <si>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</si>
  <si>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</si>
  <si>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</si>
  <si>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</si>
  <si>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</si>
  <si>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</si>
  <si>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</si>
  <si>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</si>
  <si>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</si>
  <si>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</si>
  <si>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</si>
  <si>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</si>
  <si>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</si>
  <si>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</si>
  <si>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</si>
  <si>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</si>
  <si>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</si>
  <si>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</si>
  <si>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</si>
  <si>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</si>
  <si>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</si>
  <si>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</si>
  <si>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</si>
  <si>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</si>
  <si>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</si>
  <si>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</si>
  <si>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</si>
  <si>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</si>
  <si>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</si>
  <si>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</si>
  <si>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</si>
  <si>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</si>
  <si>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</si>
  <si>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</si>
  <si>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</si>
  <si>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</si>
  <si>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</si>
  <si>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</si>
  <si>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</si>
  <si>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</si>
  <si>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</si>
  <si>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</si>
  <si>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</si>
  <si>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</si>
  <si>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</si>
  <si>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</si>
  <si>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</si>
  <si>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</si>
  <si>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</si>
  <si>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</si>
  <si>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</si>
  <si>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</si>
  <si>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</si>
  <si>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</si>
  <si>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</si>
  <si>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</si>
  <si>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</si>
  <si>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</si>
  <si>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</si>
  <si>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</si>
  <si>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</si>
  <si>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</si>
  <si>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</si>
  <si>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</si>
  <si>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</si>
  <si>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</si>
  <si>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</si>
  <si>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</si>
  <si>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</si>
  <si>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</si>
  <si>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</si>
  <si>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</si>
  <si>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</si>
  <si>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</si>
  <si>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</si>
  <si>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</si>
  <si>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</si>
  <si>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</si>
  <si>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</si>
  <si>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</si>
  <si>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</si>
  <si>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</si>
  <si>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</si>
  <si>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</si>
  <si>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</si>
  <si>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</si>
  <si>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</si>
  <si>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</si>
  <si>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</si>
  <si>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</si>
  <si>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</si>
  <si>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</si>
  <si>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</si>
  <si>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</si>
  <si>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</si>
  <si>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</si>
  <si>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</si>
  <si>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</si>
  <si>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</si>
  <si>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</si>
  <si>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</si>
  <si>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</si>
  <si>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</si>
  <si>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</si>
  <si>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</si>
  <si>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</si>
  <si>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</si>
  <si>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</si>
  <si>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</si>
  <si>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</si>
  <si>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</si>
  <si>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</si>
  <si>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</si>
  <si>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</si>
  <si>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</si>
  <si>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</si>
  <si>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</si>
  <si>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</si>
  <si>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</si>
  <si>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</si>
  <si>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</si>
  <si>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</si>
  <si>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</si>
  <si>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</si>
  <si>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</si>
  <si>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</si>
  <si>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</si>
  <si>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</si>
  <si>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</si>
  <si>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</si>
  <si>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</si>
  <si>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</si>
  <si>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</si>
  <si>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</si>
  <si>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</si>
  <si>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</si>
  <si>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</si>
  <si>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</si>
  <si>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</si>
  <si>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</si>
  <si>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</si>
  <si>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</si>
  <si>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</si>
  <si>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</si>
  <si>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</si>
  <si>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</si>
  <si>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</si>
  <si>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</si>
  <si>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</si>
  <si>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</si>
  <si>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</si>
  <si>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</si>
  <si>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</si>
  <si>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</si>
  <si>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</si>
  <si>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</si>
  <si>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</si>
  <si>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</si>
  <si>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</si>
  <si>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</si>
  <si>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</si>
  <si>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</si>
  <si>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</si>
  <si>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</si>
  <si>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</si>
  <si>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</si>
  <si>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</si>
  <si>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</si>
  <si>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</si>
  <si>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</si>
  <si>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</si>
  <si>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</si>
  <si>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</si>
  <si>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</si>
  <si>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</si>
  <si>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</si>
  <si>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</si>
  <si>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</si>
  <si>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</si>
  <si>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</si>
  <si>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</si>
  <si>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</si>
  <si>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</si>
  <si>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</si>
  <si>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</si>
  <si>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</si>
  <si>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</si>
  <si>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</si>
  <si>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</si>
  <si>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</si>
  <si>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</si>
  <si>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</si>
  <si>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</si>
  <si>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</si>
  <si>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</si>
  <si>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</si>
  <si>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</si>
  <si>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</si>
  <si>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</si>
  <si>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</si>
  <si>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</si>
  <si>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</si>
  <si>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</si>
  <si>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</si>
  <si>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</si>
  <si>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</si>
  <si>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</si>
  <si>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</si>
  <si>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</si>
  <si>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</si>
  <si>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</si>
  <si>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</si>
  <si>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</si>
  <si>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</si>
  <si>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</si>
  <si>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</si>
  <si>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</si>
  <si>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</si>
  <si>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</si>
  <si>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</si>
  <si>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</si>
  <si>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</si>
  <si>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</si>
  <si>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</si>
  <si>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</si>
  <si>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</si>
  <si>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</si>
  <si>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</si>
  <si>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</si>
  <si>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</si>
  <si>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</si>
  <si>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</si>
  <si>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</si>
  <si>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</si>
  <si>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</si>
  <si>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</si>
  <si>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</si>
  <si>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</si>
  <si>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</si>
  <si>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</si>
  <si>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</si>
  <si>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</si>
  <si>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</si>
  <si>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</si>
  <si>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</si>
  <si>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</si>
  <si>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</si>
  <si>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</si>
  <si>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</si>
  <si>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</si>
  <si>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</si>
  <si>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</si>
  <si>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</si>
  <si>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</si>
  <si>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</si>
  <si>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</si>
  <si>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</si>
  <si>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</si>
  <si>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</si>
  <si>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</si>
  <si>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</si>
  <si>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</si>
  <si>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</si>
  <si>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</si>
  <si>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</si>
  <si>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</si>
  <si>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</si>
  <si>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</si>
  <si>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</si>
  <si>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</si>
  <si>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</si>
  <si>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</si>
  <si>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</si>
  <si>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</si>
  <si>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</si>
  <si>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</si>
  <si>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</si>
  <si>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</si>
  <si>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</si>
  <si>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</si>
  <si>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</si>
  <si>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</si>
  <si>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</si>
  <si>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</si>
  <si>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</si>
  <si>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</si>
  <si>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</si>
  <si>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</si>
  <si>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</si>
  <si>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</si>
  <si>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</si>
  <si>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</si>
  <si>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</si>
  <si>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</si>
  <si>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</si>
  <si>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</si>
  <si>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</si>
  <si>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</si>
  <si>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</si>
  <si>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</si>
  <si>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</si>
  <si>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</si>
  <si>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</si>
  <si>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</si>
  <si>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</si>
  <si>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</si>
  <si>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</si>
  <si>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</si>
  <si>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</si>
  <si>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</si>
  <si>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</si>
  <si>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</si>
  <si>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</si>
  <si>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</si>
  <si>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</si>
  <si>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</si>
  <si>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</si>
  <si>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</si>
  <si>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</si>
  <si>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</si>
  <si>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</si>
  <si>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</si>
  <si>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</si>
  <si>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</si>
  <si>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</si>
  <si>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</si>
  <si>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</si>
  <si>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</si>
  <si>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</si>
  <si>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</si>
  <si>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</si>
  <si>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</si>
  <si>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</si>
  <si>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</si>
  <si>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</si>
  <si>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</si>
  <si>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</si>
  <si>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</si>
  <si>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</si>
  <si>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</si>
  <si>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</si>
  <si>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</si>
  <si>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</si>
  <si>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</si>
  <si>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</si>
  <si>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</si>
  <si>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</si>
  <si>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</si>
  <si>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</si>
  <si>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</si>
  <si>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</si>
  <si>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</si>
  <si>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</si>
  <si>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</si>
  <si>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</si>
  <si>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</si>
  <si>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</si>
  <si>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</si>
  <si>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</si>
  <si>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</si>
  <si>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</si>
  <si>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</si>
  <si>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</si>
  <si>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</si>
  <si>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</si>
  <si>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</si>
  <si>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</si>
  <si>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</si>
  <si>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</si>
  <si>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</si>
  <si>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</si>
  <si>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</si>
  <si>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</si>
  <si>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</si>
  <si>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</si>
  <si>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</si>
  <si>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</si>
  <si>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</si>
  <si>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</si>
  <si>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</si>
  <si>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</si>
  <si>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</si>
  <si>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</si>
  <si>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</si>
  <si>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</si>
  <si>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</si>
  <si>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</si>
  <si>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</si>
  <si>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</si>
  <si>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</si>
  <si>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</si>
  <si>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</si>
  <si>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</si>
  <si>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</si>
  <si>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</si>
  <si>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</si>
  <si>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</si>
  <si>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</si>
  <si>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</si>
  <si>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</si>
  <si>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</si>
  <si>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</si>
  <si>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</si>
  <si>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</si>
  <si>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</si>
  <si>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</si>
  <si>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</si>
  <si>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</si>
  <si>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</si>
  <si>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</si>
  <si>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</si>
  <si>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</si>
  <si>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</si>
  <si>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</si>
  <si>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</si>
  <si>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</si>
  <si>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</si>
  <si>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</si>
  <si>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</si>
  <si>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</si>
  <si>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</si>
  <si>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</si>
  <si>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</si>
  <si>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</si>
  <si>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</si>
  <si>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</si>
  <si>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</si>
  <si>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</si>
  <si>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</si>
  <si>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</si>
  <si>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</si>
  <si>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</si>
  <si>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</si>
  <si>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</si>
  <si>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</si>
  <si>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</si>
  <si>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</si>
  <si>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</si>
  <si>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</si>
  <si>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</si>
  <si>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</si>
  <si>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</si>
  <si>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</si>
  <si>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</si>
  <si>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</si>
  <si>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</si>
  <si>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</si>
  <si>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</si>
  <si>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</si>
  <si>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</si>
  <si>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</si>
  <si>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</si>
  <si>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</si>
  <si>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</si>
  <si>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</si>
  <si>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</si>
  <si>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</si>
  <si>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</si>
  <si>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</si>
  <si>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</si>
  <si>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</si>
  <si>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</si>
  <si>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</si>
  <si>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</si>
  <si>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</si>
  <si>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</si>
  <si>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</si>
  <si>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</si>
  <si>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</si>
  <si>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</si>
  <si>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</si>
  <si>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</si>
  <si>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</si>
  <si>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</si>
  <si>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</si>
  <si>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</si>
  <si>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</si>
  <si>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</si>
  <si>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</si>
  <si>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</si>
  <si>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</si>
  <si>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</si>
  <si>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</si>
  <si>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</si>
  <si>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</si>
  <si>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</si>
  <si>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</si>
  <si>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</si>
  <si>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</si>
  <si>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</si>
  <si>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</si>
  <si>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</si>
  <si>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</si>
  <si>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</si>
  <si>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</si>
  <si>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</si>
  <si>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</si>
  <si>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</si>
  <si>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</si>
  <si>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</si>
  <si>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</si>
  <si>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</si>
  <si>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</si>
  <si>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</si>
  <si>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</si>
  <si>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</si>
  <si>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</si>
  <si>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</si>
  <si>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</si>
  <si>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</si>
  <si>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</si>
  <si>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</si>
  <si>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</si>
  <si>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</si>
  <si>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</si>
  <si>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</si>
  <si>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</si>
  <si>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</si>
  <si>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</si>
  <si>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</si>
  <si>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</si>
  <si>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</si>
  <si>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</si>
  <si>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</si>
  <si>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</si>
  <si>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</si>
  <si>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</si>
  <si>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</si>
  <si>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</si>
  <si>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</si>
  <si>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</si>
  <si>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</si>
  <si>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</si>
  <si>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</si>
  <si>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</si>
  <si>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</si>
  <si>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</si>
  <si>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</si>
  <si>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</si>
  <si>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</si>
  <si>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</si>
  <si>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</si>
  <si>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</si>
  <si>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</si>
  <si>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</si>
  <si>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</si>
  <si>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</si>
  <si>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</si>
  <si>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</si>
  <si>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</si>
  <si>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</si>
  <si>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</si>
  <si>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</si>
  <si>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</si>
  <si>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</si>
  <si>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</si>
  <si>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</si>
  <si>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</si>
  <si>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</si>
  <si>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</si>
  <si>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</si>
  <si>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</si>
  <si>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</si>
  <si>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</si>
  <si>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</si>
  <si>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</si>
  <si>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</si>
  <si>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</si>
  <si>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</si>
  <si>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</si>
  <si>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</si>
  <si>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</si>
  <si>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</si>
  <si>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</si>
  <si>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</si>
  <si>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</si>
  <si>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</si>
  <si>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</si>
  <si>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</si>
  <si>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</si>
  <si>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</si>
  <si>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</si>
  <si>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</si>
  <si>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</si>
  <si>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</si>
  <si>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</si>
  <si>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</si>
  <si>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</si>
  <si>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</si>
  <si>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</si>
  <si>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</si>
  <si>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</si>
  <si>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</si>
  <si>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</si>
  <si>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</si>
  <si>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</si>
  <si>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</si>
  <si>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</si>
  <si>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</si>
  <si>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</si>
  <si>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</si>
  <si>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</si>
  <si>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</si>
  <si>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</si>
  <si>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</si>
  <si>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</si>
  <si>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</si>
  <si>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</si>
  <si>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</si>
  <si>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</si>
  <si>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</si>
  <si>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</si>
  <si>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</si>
  <si>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</si>
  <si>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</si>
  <si>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</si>
  <si>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</si>
  <si>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</si>
  <si>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</si>
  <si>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</si>
  <si>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</si>
  <si>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</si>
  <si>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</si>
  <si>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</si>
  <si>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</si>
  <si>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</si>
  <si>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</si>
  <si>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</si>
  <si>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</si>
  <si>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</si>
  <si>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</si>
  <si>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</si>
  <si>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</si>
  <si>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</si>
  <si>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</si>
  <si>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</si>
  <si>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</si>
  <si>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</si>
  <si>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</si>
  <si>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</si>
  <si>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</si>
  <si>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</si>
  <si>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</si>
  <si>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</si>
  <si>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</si>
  <si>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</si>
  <si>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</si>
  <si>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</si>
  <si>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</si>
  <si>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</si>
  <si>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</si>
  <si>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</si>
  <si>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</si>
  <si>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</si>
  <si>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</si>
  <si>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</si>
  <si>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</si>
  <si>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</si>
  <si>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</si>
  <si>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</si>
  <si>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</si>
  <si>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</si>
  <si>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</si>
  <si>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</si>
  <si>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</si>
  <si>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</si>
  <si>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</si>
  <si>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</si>
  <si>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</si>
  <si>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</si>
  <si>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</si>
  <si>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</si>
  <si>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</si>
  <si>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</si>
  <si>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</si>
  <si>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</si>
  <si>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</si>
  <si>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</si>
  <si>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</si>
  <si>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</si>
  <si>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</si>
  <si>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</si>
  <si>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</si>
  <si>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</si>
  <si>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</si>
  <si>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</si>
  <si>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</si>
  <si>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</si>
  <si>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</si>
  <si>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</si>
  <si>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</si>
  <si>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</si>
  <si>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</si>
  <si>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</si>
  <si>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</si>
  <si>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</si>
  <si>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</si>
  <si>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</si>
  <si>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</si>
  <si>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</si>
  <si>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</si>
  <si>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</si>
  <si>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</si>
  <si>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</si>
  <si>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</si>
  <si>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</si>
  <si>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</si>
  <si>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</si>
  <si>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</si>
  <si>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</si>
  <si>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</si>
  <si>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</si>
  <si>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</si>
  <si>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</si>
  <si>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</si>
  <si>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</si>
  <si>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</si>
  <si>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</si>
  <si>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</si>
  <si>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</si>
  <si>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</si>
  <si>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</si>
  <si>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</si>
  <si>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</si>
  <si>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</si>
  <si>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</si>
  <si>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</si>
  <si>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</si>
  <si>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</si>
  <si>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</si>
  <si>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</si>
  <si>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</si>
  <si>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</si>
  <si>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</si>
  <si>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</si>
  <si>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</si>
  <si>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</si>
  <si>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</si>
  <si>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</si>
  <si>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</si>
  <si>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</si>
  <si>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</si>
  <si>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</si>
  <si>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</si>
  <si>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</si>
  <si>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</si>
  <si>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</si>
  <si>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</si>
  <si>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</si>
  <si>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</si>
  <si>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</si>
  <si>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</si>
  <si>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</si>
  <si>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</si>
  <si>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</si>
  <si>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</si>
  <si>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</si>
  <si>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</si>
  <si>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</si>
  <si>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</si>
  <si>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</si>
  <si>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</si>
  <si>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</si>
  <si>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</si>
  <si>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</si>
  <si>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</si>
  <si>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</si>
  <si>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</si>
  <si>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</si>
  <si>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</si>
  <si>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</si>
  <si>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</si>
  <si>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</si>
  <si>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</si>
  <si>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</si>
  <si>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</si>
  <si>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</si>
  <si>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</si>
  <si>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</si>
  <si>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</si>
  <si>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</si>
  <si>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</si>
  <si>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</si>
  <si>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</si>
  <si>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</si>
  <si>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</si>
  <si>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</si>
  <si>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</si>
  <si>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</si>
  <si>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</si>
  <si>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</si>
  <si>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</si>
  <si>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</si>
  <si>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</si>
  <si>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</si>
  <si>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</si>
  <si>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</si>
  <si>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</si>
  <si>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</si>
  <si>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</si>
  <si>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</si>
  <si>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</si>
  <si>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</si>
  <si>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</si>
  <si>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</si>
  <si>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</si>
  <si>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</si>
  <si>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</si>
  <si>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</si>
  <si>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</si>
  <si>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</si>
  <si>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</si>
  <si>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</si>
  <si>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</si>
  <si>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</si>
  <si>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</si>
  <si>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</si>
  <si>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</si>
  <si>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</si>
  <si>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</si>
  <si>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</si>
  <si>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</si>
  <si>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</si>
  <si>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</si>
  <si>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</si>
  <si>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</si>
  <si>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</si>
  <si>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</si>
  <si>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</si>
  <si>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</si>
  <si>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</si>
  <si>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</si>
  <si>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</si>
  <si>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</si>
  <si>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</si>
  <si>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</si>
  <si>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</si>
  <si>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</si>
  <si>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</si>
  <si>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</si>
  <si>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</si>
  <si>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</si>
  <si>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</si>
  <si>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</si>
  <si>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</si>
  <si>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</si>
  <si>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</si>
  <si>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</si>
  <si>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</si>
  <si>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</si>
  <si>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</si>
  <si>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</si>
  <si>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</si>
  <si>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</si>
  <si>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</si>
  <si>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</si>
  <si>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</si>
  <si>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</si>
  <si>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</si>
  <si>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</si>
  <si>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</si>
  <si>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</si>
  <si>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</si>
  <si>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</si>
  <si>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</si>
  <si>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</si>
  <si>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</si>
  <si>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</si>
  <si>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</si>
  <si>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</si>
  <si>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</si>
  <si>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</si>
  <si>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</si>
  <si>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</si>
  <si>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</si>
  <si>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</si>
  <si>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</si>
  <si>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</si>
  <si>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</si>
  <si>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</si>
  <si>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</si>
  <si>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</si>
  <si>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</si>
  <si>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</si>
  <si>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</si>
  <si>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</si>
  <si>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</si>
  <si>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</si>
  <si>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</si>
  <si>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</si>
  <si>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</si>
  <si>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</si>
  <si>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</si>
  <si>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</si>
  <si>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</si>
  <si>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</si>
  <si>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</si>
  <si>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</si>
  <si>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</si>
  <si>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</si>
  <si>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</si>
  <si>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</si>
  <si>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</si>
  <si>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</si>
  <si>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</si>
  <si>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</si>
  <si>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</si>
  <si>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</si>
  <si>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</si>
  <si>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</si>
  <si>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</si>
  <si>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</si>
  <si>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</si>
  <si>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</si>
  <si>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</si>
  <si>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</si>
  <si>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</si>
  <si>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</si>
  <si>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</si>
  <si>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</si>
  <si>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</si>
  <si>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</si>
  <si>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</si>
  <si>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</si>
  <si>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</si>
  <si>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</si>
  <si>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</si>
  <si>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</si>
  <si>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</si>
  <si>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</si>
  <si>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</si>
  <si>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</si>
  <si>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</si>
  <si>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</si>
  <si>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</si>
  <si>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</si>
  <si>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</si>
  <si>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</si>
  <si>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</si>
  <si>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</si>
  <si>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</si>
  <si>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</si>
  <si>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</si>
  <si>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</si>
  <si>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</si>
  <si>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</si>
  <si>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</si>
  <si>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</si>
  <si>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</si>
  <si>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</si>
  <si>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</si>
  <si>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</si>
  <si>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</si>
  <si>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</si>
  <si>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</si>
  <si>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</si>
  <si>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</si>
  <si>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</si>
  <si>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</si>
  <si>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</si>
  <si>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</si>
  <si>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</si>
  <si>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</si>
  <si>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</si>
  <si>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</si>
  <si>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</si>
  <si>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</si>
  <si>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</si>
  <si>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</si>
  <si>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</si>
  <si>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</si>
  <si>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</si>
  <si>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</si>
  <si>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</si>
  <si>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</si>
  <si>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</si>
  <si>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</si>
  <si>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</si>
  <si>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</si>
  <si>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</si>
  <si>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</si>
  <si>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</si>
  <si>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</si>
  <si>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</si>
  <si>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</si>
  <si>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</si>
  <si>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</si>
  <si>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</si>
  <si>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</si>
  <si>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</si>
  <si>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</si>
  <si>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</si>
  <si>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</si>
  <si>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</si>
  <si>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</si>
  <si>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</si>
  <si>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</si>
  <si>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</si>
  <si>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</si>
  <si>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</si>
  <si>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</si>
  <si>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</si>
  <si>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</si>
  <si>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</si>
  <si>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</si>
  <si>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</si>
  <si>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</si>
  <si>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</si>
  <si>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</si>
  <si>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</si>
  <si>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</si>
  <si>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</si>
  <si>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</si>
  <si>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</si>
  <si>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</si>
  <si>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</si>
  <si>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</si>
  <si>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</si>
  <si>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</si>
  <si>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</si>
  <si>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</si>
  <si>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</si>
  <si>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</si>
  <si>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</si>
  <si>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</si>
  <si>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</si>
  <si>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</si>
  <si>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</si>
  <si>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</si>
  <si>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</si>
  <si>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</si>
  <si>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</si>
  <si>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</si>
  <si>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</si>
  <si>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</si>
  <si>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</si>
  <si>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</si>
  <si>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</si>
  <si>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</si>
  <si>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</si>
  <si>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</si>
  <si>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</si>
  <si>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</si>
  <si>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</si>
  <si>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</si>
  <si>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</si>
  <si>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</si>
  <si>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</si>
  <si>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</si>
  <si>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</si>
  <si>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</si>
  <si>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</si>
  <si>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</si>
  <si>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</si>
  <si>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</si>
  <si>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</si>
  <si>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</si>
  <si>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</si>
  <si>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</si>
  <si>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</si>
  <si>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</si>
  <si>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</si>
  <si>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</si>
  <si>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</si>
  <si>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</si>
  <si>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</si>
  <si>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</si>
  <si>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</si>
  <si>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</si>
  <si>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</si>
  <si>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</si>
  <si>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</si>
  <si>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</si>
  <si>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</si>
  <si>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</si>
  <si>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</si>
  <si>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</si>
  <si>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</si>
  <si>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</si>
  <si>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</si>
  <si>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</si>
  <si>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</si>
  <si>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</si>
  <si>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</si>
  <si>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</si>
  <si>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</si>
  <si>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</si>
  <si>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</si>
  <si>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</si>
  <si>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</si>
  <si>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</si>
  <si>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</si>
  <si>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</si>
  <si>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</si>
  <si>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</si>
  <si>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</si>
  <si>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</si>
  <si>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</si>
  <si>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</si>
  <si>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</si>
  <si>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</si>
  <si>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</si>
  <si>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</si>
  <si>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</si>
  <si>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</si>
  <si>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</si>
  <si>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</si>
  <si>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</si>
  <si>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</si>
  <si>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</si>
  <si>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</si>
  <si>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</si>
  <si>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</si>
  <si>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</si>
  <si>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</si>
  <si>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</si>
  <si>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</si>
  <si>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</si>
  <si>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</si>
  <si>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</si>
  <si>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</si>
  <si>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</si>
  <si>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</si>
  <si>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</si>
  <si>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</si>
  <si>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</si>
  <si>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</si>
  <si>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</si>
  <si>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</si>
  <si>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</si>
  <si>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</si>
  <si>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</si>
  <si>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</si>
  <si>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</si>
  <si>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</si>
  <si>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</si>
  <si>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</si>
  <si>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</si>
  <si>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</si>
  <si>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</si>
  <si>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</si>
  <si>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</si>
  <si>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</si>
  <si>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</si>
  <si>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</si>
  <si>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</si>
  <si>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</si>
  <si>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</si>
  <si>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</si>
  <si>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</si>
  <si>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</si>
  <si>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</si>
  <si>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</si>
  <si>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</si>
  <si>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</si>
  <si>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</si>
  <si>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</si>
  <si>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</si>
  <si>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</si>
  <si>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</si>
  <si>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</si>
  <si>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</si>
  <si>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</si>
  <si>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</si>
  <si>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</si>
  <si>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</si>
  <si>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</si>
  <si>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</si>
  <si>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</si>
  <si>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</si>
  <si>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</si>
  <si>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</si>
  <si>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</si>
  <si>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</si>
  <si>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</si>
  <si>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</si>
  <si>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</si>
  <si>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</si>
  <si>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</si>
  <si>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</si>
  <si>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</si>
  <si>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</si>
  <si>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</si>
  <si>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</si>
  <si>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</si>
  <si>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</si>
  <si>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</si>
  <si>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</si>
  <si>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</si>
  <si>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</si>
  <si>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</si>
  <si>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</si>
  <si>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</si>
  <si>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</si>
  <si>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</si>
  <si>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</si>
  <si>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</si>
  <si>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</si>
  <si>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</si>
  <si>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</si>
  <si>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</si>
  <si>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</si>
  <si>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</si>
  <si>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</si>
  <si>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</si>
  <si>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</si>
  <si>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</si>
  <si>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</si>
  <si>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</si>
  <si>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</si>
  <si>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</si>
  <si>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</si>
  <si>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</si>
  <si>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</si>
  <si>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</si>
  <si>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</si>
  <si>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</si>
  <si>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</si>
  <si>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</si>
  <si>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</si>
  <si>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</si>
  <si>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</si>
  <si>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</si>
  <si>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</si>
  <si>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</si>
  <si>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</si>
  <si>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</si>
  <si>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</si>
  <si>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</si>
  <si>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</si>
  <si>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</si>
  <si>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</si>
  <si>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</si>
  <si>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</si>
  <si>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</si>
  <si>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</si>
  <si>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</si>
  <si>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</si>
  <si>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</si>
  <si>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</si>
  <si>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</si>
  <si>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</si>
  <si>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</si>
  <si>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</si>
  <si>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</si>
  <si>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</si>
  <si>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</si>
  <si>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</si>
  <si>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</si>
  <si>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</si>
  <si>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</si>
  <si>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</si>
  <si>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</si>
  <si>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</si>
  <si>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</si>
  <si>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</si>
  <si>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</si>
  <si>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</si>
  <si>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</si>
  <si>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</si>
  <si>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</si>
  <si>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</si>
  <si>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</si>
  <si>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</si>
  <si>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</si>
  <si>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</si>
  <si>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</si>
  <si>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</si>
  <si>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</si>
  <si>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</si>
  <si>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</si>
  <si>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</si>
  <si>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</si>
  <si>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</si>
  <si>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</si>
  <si>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</si>
  <si>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</si>
  <si>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</si>
  <si>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</si>
  <si>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</si>
  <si>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</si>
  <si>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</si>
  <si>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</si>
  <si>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</si>
  <si>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</si>
  <si>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</si>
  <si>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</si>
  <si>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</si>
  <si>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</si>
  <si>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</si>
  <si>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</si>
  <si>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</si>
  <si>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</si>
  <si>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</si>
  <si>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</si>
  <si>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</si>
  <si>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</si>
  <si>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</si>
  <si>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</si>
  <si>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</si>
  <si>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</si>
  <si>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</si>
  <si>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</si>
  <si>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</si>
  <si>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</si>
  <si>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</si>
  <si>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</si>
  <si>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</si>
  <si>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</si>
  <si>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</si>
  <si>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</si>
  <si>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</si>
  <si>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</si>
  <si>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</si>
  <si>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</si>
  <si>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</si>
  <si>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</si>
  <si>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</si>
  <si>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</si>
  <si>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</si>
  <si>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</si>
  <si>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</si>
  <si>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</si>
  <si>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</si>
  <si>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</si>
  <si>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</si>
  <si>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</si>
  <si>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</si>
  <si>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</si>
  <si>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</si>
  <si>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</si>
  <si>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</si>
  <si>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</si>
  <si>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</si>
  <si>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</si>
  <si>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</si>
  <si>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</si>
  <si>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</si>
  <si>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</si>
  <si>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</si>
  <si>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</si>
  <si>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</si>
  <si>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</si>
  <si>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</si>
  <si>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</si>
  <si>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</si>
  <si>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</si>
  <si>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</si>
  <si>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</si>
  <si>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</si>
  <si>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</si>
  <si>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</si>
  <si>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</si>
  <si>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</si>
  <si>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</si>
  <si>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</si>
  <si>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</si>
  <si>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</si>
  <si>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</si>
  <si>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</si>
  <si>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</si>
  <si>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</si>
  <si>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</si>
  <si>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</si>
  <si>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</si>
  <si>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</si>
  <si>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</si>
  <si>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</si>
  <si>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</si>
  <si>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</si>
  <si>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</si>
  <si>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</si>
  <si>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</si>
  <si>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</si>
  <si>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</si>
  <si>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</si>
  <si>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</si>
  <si>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</si>
  <si>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</si>
  <si>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</si>
  <si>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</si>
  <si>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</si>
  <si>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</si>
  <si>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</si>
  <si>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</si>
  <si>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</si>
  <si>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</si>
  <si>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</si>
  <si>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</si>
  <si>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</si>
  <si>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</si>
  <si>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</si>
  <si>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</si>
  <si>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</si>
  <si>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</si>
  <si>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</si>
  <si>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</si>
  <si>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</si>
  <si>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</si>
  <si>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</si>
  <si>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</si>
  <si>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</si>
  <si>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</si>
  <si>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</si>
  <si>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</si>
  <si>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</si>
  <si>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</si>
  <si>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</si>
  <si>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</si>
  <si>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</si>
  <si>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</si>
  <si>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</si>
  <si>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</si>
  <si>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</si>
  <si>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</si>
  <si>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</si>
  <si>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</si>
  <si>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</si>
  <si>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</si>
  <si>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</si>
  <si>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</si>
  <si>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</si>
  <si>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</si>
  <si>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</si>
  <si>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</si>
  <si>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</si>
  <si>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</si>
  <si>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</si>
  <si>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</si>
  <si>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</si>
  <si>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</si>
  <si>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</si>
  <si>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</si>
  <si>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</si>
  <si>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</si>
  <si>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</si>
  <si>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</si>
  <si>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</si>
  <si>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</si>
  <si>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</si>
  <si>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</si>
  <si>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</si>
  <si>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</si>
  <si>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</si>
  <si>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</si>
  <si>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</si>
  <si>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</si>
  <si>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</si>
  <si>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</si>
  <si>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</si>
  <si>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</si>
  <si>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</si>
  <si>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</si>
  <si>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</si>
  <si>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</si>
  <si>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</si>
  <si>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</si>
  <si>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</si>
  <si>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</si>
  <si>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</si>
  <si>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</si>
  <si>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</si>
  <si>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</si>
  <si>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</si>
  <si>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</si>
  <si>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</si>
  <si>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</si>
  <si>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</si>
  <si>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</si>
  <si>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</si>
  <si>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</si>
  <si>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</si>
  <si>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</si>
  <si>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</si>
  <si>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</si>
  <si>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</si>
  <si>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</si>
  <si>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</si>
  <si>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</si>
  <si>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</si>
  <si>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</si>
  <si>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</si>
  <si>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</si>
  <si>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</si>
  <si>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</si>
  <si>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</si>
  <si>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</si>
  <si>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</si>
  <si>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</si>
  <si>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</si>
  <si>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</si>
  <si>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</si>
  <si>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</si>
  <si>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</si>
  <si>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</si>
  <si>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</si>
  <si>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</si>
  <si>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</si>
  <si>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</si>
  <si>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</si>
  <si>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</si>
  <si>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</si>
  <si>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</si>
  <si>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</si>
  <si>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</si>
  <si>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</si>
  <si>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</si>
  <si>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</si>
  <si>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</si>
  <si>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</si>
  <si>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</si>
  <si>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</si>
  <si>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</si>
  <si>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</si>
  <si>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</si>
  <si>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</si>
  <si>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</si>
  <si>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</si>
  <si>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</si>
  <si>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</si>
  <si>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</si>
  <si>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</si>
  <si>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</si>
  <si>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</si>
  <si>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</si>
  <si>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</si>
  <si>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</si>
  <si>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</si>
  <si>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</si>
  <si>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</si>
  <si>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</si>
  <si>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</si>
  <si>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</si>
  <si>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</si>
  <si>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</si>
  <si>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</si>
  <si>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</si>
  <si>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</si>
  <si>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</si>
  <si>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</si>
  <si>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</si>
  <si>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</si>
  <si>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</si>
  <si>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</si>
  <si>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</si>
  <si>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</si>
  <si>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</si>
  <si>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</si>
  <si>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</si>
  <si>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</si>
  <si>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</si>
  <si>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</si>
  <si>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</si>
  <si>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</si>
  <si>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</si>
  <si>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</si>
  <si>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</si>
  <si>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</si>
  <si>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</si>
  <si>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</si>
  <si>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</si>
  <si>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</si>
  <si>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</si>
  <si>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</si>
  <si>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</si>
  <si>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</si>
  <si>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</si>
  <si>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</si>
  <si>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</si>
  <si>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</si>
  <si>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</si>
  <si>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</si>
  <si>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</si>
  <si>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</si>
  <si>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</si>
  <si>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</si>
  <si>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</si>
  <si>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</si>
  <si>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</si>
  <si>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</si>
  <si>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</si>
  <si>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</si>
  <si>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</si>
  <si>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</si>
  <si>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</si>
  <si>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</si>
  <si>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</si>
  <si>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</si>
  <si>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</si>
  <si>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</si>
  <si>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</si>
  <si>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</si>
  <si>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</si>
  <si>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</si>
  <si>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</si>
  <si>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</si>
  <si>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</si>
  <si>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</si>
  <si>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</si>
  <si>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</si>
  <si>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</si>
  <si>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</si>
  <si>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</si>
  <si>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</si>
  <si>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</si>
  <si>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</si>
  <si>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</si>
  <si>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</si>
  <si>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</si>
  <si>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</si>
  <si>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</si>
  <si>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</si>
  <si>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</si>
  <si>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</si>
  <si>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</si>
  <si>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</si>
  <si>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</si>
  <si>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</si>
  <si>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</si>
  <si>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</si>
  <si>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</si>
  <si>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</si>
  <si>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</si>
  <si>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</si>
  <si>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</si>
  <si>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</si>
  <si>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</si>
  <si>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</si>
  <si>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</si>
  <si>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</si>
  <si>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</si>
  <si>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</si>
  <si>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</si>
  <si>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</si>
  <si>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</si>
  <si>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</si>
  <si>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</si>
  <si>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</si>
  <si>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</si>
  <si>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</si>
  <si>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</si>
  <si>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</si>
  <si>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</si>
  <si>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</si>
  <si>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</si>
  <si>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</si>
  <si>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</si>
  <si>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</si>
  <si>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</si>
  <si>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</si>
  <si>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</si>
  <si>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</si>
  <si>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</si>
  <si>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</si>
  <si>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</si>
  <si>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</si>
  <si>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</si>
  <si>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</si>
  <si>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</si>
  <si>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</si>
  <si>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</si>
  <si>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</si>
  <si>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</si>
  <si>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</si>
  <si>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</si>
  <si>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</si>
  <si>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</si>
  <si>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</si>
  <si>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</si>
  <si>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</si>
  <si>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</si>
  <si>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</si>
  <si>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</si>
  <si>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</si>
  <si>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</si>
  <si>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</si>
  <si>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</si>
  <si>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</si>
  <si>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</si>
  <si>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</si>
  <si>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</si>
  <si>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</si>
  <si>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</si>
  <si>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</si>
  <si>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</si>
  <si>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</si>
  <si>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</si>
  <si>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</si>
  <si>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</si>
  <si>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</si>
  <si>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</si>
  <si>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</si>
  <si>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</si>
  <si>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</si>
  <si>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</si>
  <si>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</si>
  <si>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</si>
  <si>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</si>
  <si>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</si>
  <si>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</si>
  <si>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</si>
  <si>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</si>
  <si>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</si>
  <si>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</si>
  <si>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</si>
  <si>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</si>
  <si>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</si>
  <si>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</si>
  <si>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</si>
  <si>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</si>
  <si>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</si>
  <si>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</si>
  <si>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</si>
  <si>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</si>
  <si>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</si>
  <si>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</si>
  <si>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</si>
  <si>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</si>
  <si>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</si>
  <si>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</si>
  <si>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</si>
  <si>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</si>
  <si>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</si>
  <si>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</si>
  <si>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</si>
  <si>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</si>
  <si>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</si>
  <si>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</si>
  <si>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</si>
  <si>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</si>
  <si>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</si>
  <si>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</si>
  <si>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</si>
  <si>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</si>
  <si>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</si>
  <si>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</si>
  <si>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</si>
  <si>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</si>
  <si>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</si>
  <si>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</si>
  <si>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</si>
  <si>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</si>
  <si>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</si>
  <si>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</si>
  <si>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</si>
  <si>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</si>
  <si>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</si>
  <si>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</si>
  <si>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</si>
  <si>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</si>
  <si>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</si>
  <si>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</si>
  <si>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</si>
  <si>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</si>
  <si>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</si>
  <si>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</si>
  <si>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</si>
  <si>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</si>
  <si>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</si>
  <si>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</si>
  <si>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</si>
  <si>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</si>
  <si>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</si>
  <si>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</si>
  <si>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</si>
  <si>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</si>
  <si>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</si>
  <si>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</si>
  <si>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</si>
  <si>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</si>
  <si>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</si>
  <si>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</si>
  <si>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</si>
  <si>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</si>
  <si>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</si>
  <si>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</si>
  <si>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</si>
  <si>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</si>
  <si>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</si>
  <si>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</si>
  <si>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</si>
  <si>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</si>
  <si>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</si>
  <si>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</si>
  <si>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</si>
  <si>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</si>
  <si>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</si>
  <si>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</si>
  <si>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</si>
  <si>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</si>
  <si>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</si>
  <si>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</si>
  <si>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</si>
  <si>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</si>
  <si>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</si>
  <si>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</si>
  <si>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</si>
  <si>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</si>
  <si>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</si>
  <si>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</si>
  <si>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</si>
  <si>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</si>
  <si>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</si>
  <si>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</si>
  <si>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</si>
  <si>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</si>
  <si>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</si>
  <si>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</si>
  <si>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</si>
  <si>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</si>
  <si>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</si>
  <si>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</si>
  <si>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</si>
  <si>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</si>
  <si>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</si>
  <si>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</si>
  <si>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</si>
  <si>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</si>
  <si>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</si>
  <si>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</si>
  <si>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</si>
  <si>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</si>
  <si>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</si>
  <si>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</si>
  <si>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</si>
  <si>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</si>
  <si>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</si>
  <si>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</si>
  <si>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</si>
  <si>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</si>
  <si>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</si>
  <si>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</si>
  <si>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</si>
  <si>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</si>
  <si>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</si>
  <si>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</si>
  <si>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</si>
  <si>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</si>
  <si>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</si>
  <si>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</si>
  <si>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</si>
  <si>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</si>
  <si>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</si>
  <si>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</si>
  <si>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</si>
  <si>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</si>
  <si>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</si>
  <si>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</si>
  <si>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</si>
  <si>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</si>
  <si>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</si>
  <si>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</si>
  <si>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</si>
  <si>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</si>
  <si>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</si>
  <si>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</si>
  <si>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</si>
  <si>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</si>
  <si>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</si>
  <si>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</si>
  <si>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</si>
  <si>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</si>
  <si>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</si>
  <si>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</si>
  <si>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</si>
  <si>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</si>
  <si>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</si>
  <si>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</si>
  <si>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</si>
  <si>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</si>
  <si>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</si>
  <si>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</si>
  <si>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</si>
  <si>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</si>
  <si>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</si>
  <si>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</si>
  <si>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</si>
  <si>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</si>
  <si>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</si>
  <si>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</si>
  <si>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</si>
  <si>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</si>
  <si>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</si>
  <si>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</si>
  <si>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</si>
  <si>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</si>
  <si>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</si>
  <si>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</si>
  <si>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</si>
  <si>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</si>
  <si>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</si>
  <si>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</si>
  <si>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</si>
  <si>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</si>
  <si>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</si>
  <si>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</si>
  <si>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</si>
  <si>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</si>
  <si>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</si>
  <si>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</si>
  <si>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</si>
  <si>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</si>
  <si>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</si>
  <si>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</si>
  <si>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</si>
  <si>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</si>
  <si>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</si>
  <si>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</si>
  <si>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</si>
  <si>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</si>
  <si>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</si>
  <si>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</si>
  <si>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</si>
  <si>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</si>
  <si>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</si>
  <si>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</si>
  <si>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</si>
  <si>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</si>
  <si>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</si>
  <si>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</si>
  <si>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</si>
  <si>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</si>
  <si>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</si>
  <si>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</si>
  <si>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</si>
  <si>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</si>
  <si>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</si>
  <si>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</si>
  <si>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</si>
  <si>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</si>
  <si>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</si>
  <si>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</si>
  <si>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</si>
  <si>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</si>
  <si>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</si>
  <si>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</si>
  <si>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</si>
  <si>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</si>
  <si>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</si>
  <si>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</si>
  <si>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</si>
  <si>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</si>
  <si>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</si>
  <si>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</si>
  <si>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</si>
  <si>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</si>
  <si>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</si>
  <si>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</si>
  <si>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</si>
  <si>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</si>
  <si>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</si>
  <si>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</si>
  <si>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</si>
  <si>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</si>
  <si>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</si>
  <si>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</si>
  <si>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</si>
  <si>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</si>
  <si>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</si>
  <si>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</si>
  <si>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</si>
  <si>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</si>
  <si>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</si>
  <si>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</si>
  <si>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</si>
  <si>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</si>
  <si>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</si>
  <si>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</si>
  <si>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</si>
  <si>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</si>
  <si>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</si>
  <si>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</si>
  <si>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</si>
  <si>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</si>
  <si>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</si>
  <si>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</si>
  <si>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</si>
  <si>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</si>
  <si>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</si>
  <si>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</si>
  <si>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</si>
  <si>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</si>
  <si>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</si>
  <si>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</si>
  <si>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</si>
  <si>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</si>
  <si>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</si>
  <si>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</si>
  <si>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</si>
  <si>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</si>
  <si>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</si>
  <si>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</si>
  <si>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</si>
  <si>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</si>
  <si>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</si>
  <si>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</si>
  <si>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</si>
  <si>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</si>
  <si>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</si>
  <si>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</si>
  <si>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</si>
  <si>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</si>
  <si>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</si>
  <si>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</si>
  <si>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</si>
  <si>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</si>
  <si>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</si>
  <si>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</si>
  <si>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</si>
  <si>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</si>
  <si>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</si>
  <si>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</si>
  <si>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</si>
  <si>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</si>
  <si>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</si>
  <si>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</si>
  <si>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</si>
  <si>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</si>
  <si>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</si>
  <si>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</si>
  <si>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</si>
  <si>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</si>
  <si>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</si>
  <si>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</si>
  <si>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</si>
  <si>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</si>
  <si>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</si>
  <si>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</si>
  <si>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</si>
  <si>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</si>
  <si>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</si>
  <si>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</si>
  <si>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</si>
  <si>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</si>
  <si>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</si>
  <si>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</si>
  <si>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</si>
  <si>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</si>
  <si>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</si>
  <si>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</si>
  <si>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</si>
  <si>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</si>
  <si>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</si>
  <si>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</si>
  <si>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</si>
  <si>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</si>
  <si>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</si>
  <si>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</si>
  <si>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</si>
  <si>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</si>
  <si>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</si>
  <si>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</si>
  <si>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</si>
  <si>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</si>
  <si>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</si>
  <si>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</si>
  <si>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</si>
  <si>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</si>
  <si>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</si>
  <si>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</si>
  <si>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</si>
  <si>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</si>
  <si>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</si>
  <si>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</si>
  <si>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</si>
  <si>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</si>
  <si>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</si>
  <si>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</si>
  <si>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</si>
  <si>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</si>
  <si>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</si>
  <si>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</si>
  <si>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</si>
  <si>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</si>
  <si>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</si>
  <si>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</si>
  <si>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</si>
  <si>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</si>
  <si>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</si>
  <si>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</si>
  <si>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</si>
  <si>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</si>
  <si>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</si>
  <si>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</si>
  <si>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</si>
  <si>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</si>
  <si>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</si>
  <si>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</si>
  <si>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</si>
  <si>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</si>
  <si>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</si>
  <si>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</si>
  <si>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</si>
  <si>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</si>
  <si>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</si>
  <si>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</si>
  <si>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</si>
  <si>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</si>
  <si>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</si>
  <si>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</si>
  <si>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</si>
  <si>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</si>
  <si>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</si>
  <si>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</si>
  <si>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</si>
  <si>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</si>
  <si>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</si>
  <si>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</si>
  <si>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</si>
  <si>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</si>
  <si>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</si>
  <si>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</si>
  <si>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</si>
  <si>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</si>
  <si>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</si>
  <si>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</si>
  <si>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</si>
  <si>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</si>
  <si>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</si>
  <si>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</si>
  <si>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</si>
  <si>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</si>
  <si>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</si>
  <si>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</si>
  <si>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</si>
  <si>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</si>
  <si>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</si>
  <si>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</si>
  <si>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</si>
  <si>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</si>
  <si>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</si>
  <si>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</si>
  <si>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</si>
  <si>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</si>
  <si>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</si>
  <si>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</si>
  <si>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</si>
  <si>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</si>
  <si>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</si>
  <si>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</si>
  <si>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</si>
  <si>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</si>
  <si>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</si>
  <si>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</si>
  <si>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</si>
  <si>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</si>
  <si>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</si>
  <si>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</si>
  <si>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</si>
  <si>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</si>
  <si>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</si>
  <si>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</si>
  <si>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</si>
  <si>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</si>
  <si>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</si>
  <si>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</si>
  <si>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</si>
  <si>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</si>
  <si>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</si>
  <si>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</si>
  <si>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</si>
  <si>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</si>
  <si>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</si>
  <si>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</si>
  <si>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</si>
  <si>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</si>
  <si>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</si>
  <si>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</si>
  <si>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</si>
  <si>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</si>
  <si>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</si>
  <si>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</si>
  <si>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</si>
  <si>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</si>
  <si>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</si>
  <si>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</si>
  <si>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</si>
  <si>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</si>
  <si>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</si>
  <si>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</si>
  <si>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</si>
  <si>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</si>
  <si>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</si>
  <si>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</si>
  <si>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</si>
  <si>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</si>
  <si>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</si>
  <si>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</si>
  <si>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</si>
  <si>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</si>
  <si>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</si>
  <si>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</si>
  <si>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</si>
  <si>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</si>
  <si>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</si>
  <si>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</si>
  <si>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</si>
  <si>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</si>
  <si>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</si>
  <si>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</si>
  <si>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</si>
  <si>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</si>
  <si>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</si>
  <si>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</si>
  <si>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</si>
  <si>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</si>
  <si>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</si>
  <si>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</si>
  <si>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</si>
  <si>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</si>
  <si>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</si>
  <si>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</si>
  <si>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</si>
  <si>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</si>
  <si>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</si>
  <si>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</si>
  <si>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</si>
  <si>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</si>
  <si>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</si>
  <si>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</si>
  <si>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</si>
  <si>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</si>
  <si>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</si>
  <si>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</si>
  <si>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</si>
  <si>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</si>
  <si>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</si>
  <si>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</si>
  <si>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</si>
  <si>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</si>
  <si>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</si>
  <si>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</si>
  <si>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</si>
  <si>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</si>
  <si>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</si>
  <si>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</si>
  <si>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</si>
  <si>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</si>
  <si>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</si>
  <si>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</si>
  <si>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</si>
  <si>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</si>
  <si>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</si>
  <si>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</si>
  <si>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</si>
  <si>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</si>
  <si>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</si>
  <si>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</si>
  <si>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</si>
  <si>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</si>
  <si>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</si>
  <si>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</si>
  <si>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</si>
  <si>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</si>
  <si>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</si>
  <si>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</si>
  <si>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</si>
  <si>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</si>
  <si>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</si>
  <si>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</si>
  <si>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</si>
  <si>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</si>
  <si>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</si>
  <si>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</si>
  <si>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</si>
  <si>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</si>
  <si>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</si>
  <si>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</si>
  <si>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</si>
  <si>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</si>
  <si>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</si>
  <si>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</si>
  <si>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</si>
  <si>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</si>
  <si>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</si>
  <si>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</si>
  <si>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</si>
  <si>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</si>
  <si>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</si>
  <si>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</si>
  <si>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</si>
  <si>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</si>
  <si>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</si>
  <si>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</si>
  <si>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</si>
  <si>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</si>
  <si>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</si>
  <si>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</si>
  <si>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</si>
  <si>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</si>
  <si>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</si>
  <si>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</si>
  <si>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</si>
  <si>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</si>
  <si>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</si>
  <si>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</si>
  <si>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</si>
  <si>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</si>
  <si>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</si>
  <si>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</si>
  <si>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</si>
  <si>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</si>
  <si>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</si>
  <si>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</si>
  <si>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</si>
  <si>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</si>
  <si>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</si>
  <si>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</si>
  <si>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</si>
  <si>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</si>
  <si>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</si>
  <si>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</si>
  <si>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</si>
  <si>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</si>
  <si>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</si>
  <si>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</si>
  <si>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</si>
  <si>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</si>
  <si>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</si>
  <si>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</si>
  <si>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</si>
  <si>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</si>
  <si>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</si>
  <si>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</si>
  <si>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</si>
  <si>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</si>
  <si>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</si>
  <si>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</si>
  <si>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</si>
  <si>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</si>
  <si>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</si>
  <si>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</si>
  <si>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</si>
  <si>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</si>
  <si>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</si>
  <si>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</si>
  <si>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</si>
  <si>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</si>
  <si>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</si>
  <si>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</si>
  <si>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</si>
  <si>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</si>
  <si>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</si>
  <si>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</si>
  <si>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</si>
  <si>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</si>
  <si>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</si>
  <si>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</si>
  <si>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</si>
  <si>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</si>
  <si>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</si>
  <si>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</si>
  <si>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</si>
  <si>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</si>
  <si>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</si>
  <si>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</si>
  <si>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</si>
  <si>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</si>
  <si>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</si>
  <si>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</si>
  <si>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</si>
  <si>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</si>
  <si>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</si>
  <si>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</si>
  <si>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</si>
  <si>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</si>
  <si>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</si>
  <si>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</si>
  <si>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</si>
  <si>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</si>
  <si>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</si>
  <si>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</si>
  <si>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</si>
  <si>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</si>
  <si>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</si>
  <si>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</si>
  <si>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</si>
  <si>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</si>
  <si>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</si>
  <si>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</si>
  <si>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</si>
  <si>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</si>
  <si>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</si>
  <si>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</si>
  <si>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</si>
  <si>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</si>
  <si>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</si>
  <si>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</si>
  <si>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</si>
  <si>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</si>
  <si>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</si>
  <si>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</si>
  <si>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</si>
  <si>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</si>
  <si>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</si>
  <si>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</si>
  <si>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</si>
  <si>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</si>
  <si>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</si>
  <si>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</si>
  <si>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</si>
  <si>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</si>
  <si>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</si>
  <si>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</si>
  <si>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</si>
  <si>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</si>
  <si>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</si>
  <si>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</si>
  <si>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</si>
  <si>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</si>
  <si>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</si>
  <si>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</si>
  <si>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</si>
  <si>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</si>
  <si>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</si>
  <si>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</si>
  <si>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</si>
  <si>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</si>
  <si>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</si>
  <si>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</si>
  <si>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</si>
  <si>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</si>
  <si>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</si>
  <si>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</si>
  <si>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</si>
  <si>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</si>
  <si>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</si>
  <si>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</si>
  <si>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</si>
  <si>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</si>
  <si>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</si>
  <si>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</si>
  <si>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</si>
  <si>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</si>
  <si>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</si>
  <si>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</si>
  <si>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</si>
  <si>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</si>
  <si>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</si>
  <si>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</si>
  <si>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</si>
  <si>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</si>
  <si>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</si>
  <si>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</si>
  <si>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</si>
  <si>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</si>
  <si>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</si>
  <si>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</si>
  <si>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</si>
  <si>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</si>
  <si>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</si>
  <si>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</si>
  <si>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</si>
  <si>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</si>
  <si>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</si>
  <si>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</si>
  <si>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</si>
  <si>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</si>
  <si>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</si>
  <si>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</si>
  <si>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</si>
  <si>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</si>
  <si>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</si>
  <si>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</si>
  <si>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</si>
  <si>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</si>
  <si>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</si>
  <si>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</si>
  <si>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</si>
  <si>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</si>
  <si>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</si>
  <si>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</si>
  <si>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</si>
  <si>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</si>
  <si>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</si>
  <si>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</si>
  <si>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</si>
  <si>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</si>
  <si>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</si>
  <si>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</si>
  <si>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</si>
  <si>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</si>
  <si>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</si>
  <si>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</si>
  <si>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</si>
  <si>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</si>
  <si>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</si>
  <si>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</si>
  <si>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</si>
  <si>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</si>
  <si>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</si>
  <si>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</si>
  <si>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</si>
  <si>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</si>
  <si>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</si>
  <si>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</si>
  <si>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</si>
  <si>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</si>
  <si>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</si>
  <si>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</si>
  <si>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</si>
  <si>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</si>
  <si>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</si>
  <si>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</si>
  <si>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</si>
  <si>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</si>
  <si>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</si>
  <si>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</si>
  <si>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</si>
  <si>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</si>
  <si>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</si>
  <si>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</si>
  <si>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</si>
  <si>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</si>
  <si>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</si>
  <si>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</si>
  <si>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</si>
  <si>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</si>
  <si>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</si>
  <si>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</si>
  <si>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</si>
  <si>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</si>
  <si>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</si>
  <si>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</si>
  <si>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</si>
  <si>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</si>
  <si>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</si>
  <si>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</si>
  <si>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</si>
  <si>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</si>
  <si>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</si>
  <si>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</si>
  <si>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</si>
  <si>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</si>
  <si>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</si>
  <si>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</si>
  <si>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</si>
  <si>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</si>
  <si>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</si>
  <si>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</si>
  <si>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</si>
  <si>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</si>
  <si>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</si>
  <si>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</si>
  <si>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</si>
  <si>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</si>
  <si>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</si>
  <si>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</si>
  <si>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</si>
  <si>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</si>
  <si>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</si>
  <si>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</si>
  <si>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</si>
  <si>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</si>
  <si>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</si>
  <si>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</si>
  <si>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</si>
  <si>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</si>
  <si>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</si>
  <si>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</si>
  <si>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</si>
  <si>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</si>
  <si>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</si>
  <si>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</si>
  <si>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</si>
  <si>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</si>
  <si>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</si>
  <si>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</si>
  <si>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</si>
  <si>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</si>
  <si>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</si>
  <si>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</si>
  <si>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</si>
  <si>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</si>
  <si>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</si>
  <si>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</si>
  <si>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</si>
  <si>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</si>
  <si>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</si>
  <si>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</si>
  <si>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</si>
  <si>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</si>
  <si>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</si>
  <si>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</si>
  <si>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</si>
  <si>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</si>
  <si>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</si>
  <si>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</si>
  <si>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</si>
  <si>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</si>
  <si>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</si>
  <si>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</si>
  <si>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</si>
  <si>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</si>
  <si>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</si>
  <si>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</si>
  <si>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</si>
  <si>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</si>
  <si>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</si>
  <si>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</si>
  <si>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</si>
  <si>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</si>
  <si>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</si>
  <si>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</si>
  <si>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</si>
  <si>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</si>
  <si>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</si>
  <si>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</si>
  <si>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</si>
  <si>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</si>
  <si>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</si>
  <si>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</si>
  <si>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</si>
  <si>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</si>
  <si>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</si>
  <si>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</si>
  <si>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</si>
  <si>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</si>
  <si>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</si>
  <si>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</si>
  <si>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</si>
  <si>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</si>
  <si>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</si>
  <si>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</si>
  <si>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</si>
  <si>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</si>
  <si>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</si>
  <si>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</si>
  <si>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</si>
  <si>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</si>
  <si>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</si>
  <si>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</si>
  <si>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</si>
  <si>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</si>
  <si>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</si>
  <si>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</si>
  <si>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</si>
  <si>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</si>
  <si>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</si>
  <si>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</si>
  <si>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</si>
  <si>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</si>
  <si>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</si>
  <si>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</si>
  <si>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</si>
  <si>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</si>
  <si>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</si>
  <si>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</si>
  <si>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</si>
  <si>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</si>
  <si>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</si>
  <si>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</si>
  <si>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</si>
  <si>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</si>
  <si>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</si>
  <si>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</si>
  <si>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</si>
  <si>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</si>
  <si>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</si>
  <si>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</si>
  <si>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</si>
  <si>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</si>
  <si>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</si>
  <si>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</si>
  <si>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</si>
  <si>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</si>
  <si>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</si>
  <si>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</si>
  <si>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</si>
  <si>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</si>
  <si>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</si>
  <si>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</si>
  <si>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</si>
  <si>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</si>
  <si>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</si>
  <si>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</si>
  <si>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</si>
  <si>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</si>
  <si>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</si>
  <si>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</si>
  <si>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</si>
  <si>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</si>
  <si>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</si>
  <si>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</si>
  <si>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</si>
  <si>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</si>
  <si>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</si>
  <si>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</si>
  <si>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</si>
  <si>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</si>
  <si>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</si>
  <si>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</si>
  <si>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</si>
  <si>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</si>
  <si>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</si>
  <si>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</si>
  <si>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</si>
  <si>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</si>
  <si>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</si>
  <si>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</si>
  <si>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</si>
  <si>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</si>
  <si>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</si>
  <si>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</si>
  <si>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</si>
  <si>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</si>
  <si>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</si>
  <si>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</si>
  <si>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</si>
  <si>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</si>
  <si>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</si>
  <si>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</si>
  <si>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</si>
  <si>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</si>
  <si>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</si>
  <si>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</si>
  <si>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</si>
  <si>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</si>
  <si>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</si>
  <si>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</si>
  <si>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</si>
  <si>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</si>
  <si>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</si>
  <si>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</si>
  <si>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</si>
  <si>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</si>
  <si>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</si>
  <si>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</si>
  <si>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</si>
  <si>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</si>
  <si>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</si>
  <si>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</si>
  <si>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</si>
  <si>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</si>
  <si>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</si>
  <si>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</si>
  <si>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</si>
  <si>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</si>
  <si>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</si>
  <si>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</si>
  <si>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</si>
  <si>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</si>
  <si>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</si>
  <si>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</si>
  <si>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</si>
  <si>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</si>
  <si>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</si>
  <si>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</si>
  <si>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</si>
  <si>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</si>
  <si>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</si>
  <si>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</si>
  <si>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</si>
  <si>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</si>
  <si>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</si>
  <si>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</si>
  <si>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</si>
  <si>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</si>
  <si>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</si>
  <si>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</si>
  <si>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</si>
  <si>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</si>
  <si>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</si>
  <si>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</si>
  <si>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</si>
  <si>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</si>
  <si>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</si>
  <si>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</si>
  <si>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</si>
  <si>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</si>
  <si>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</si>
  <si>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</si>
  <si>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</si>
  <si>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</si>
  <si>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</si>
  <si>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</si>
  <si>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</si>
  <si>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</si>
  <si>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</si>
  <si>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</si>
  <si>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</si>
  <si>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</si>
  <si>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</si>
  <si>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</si>
  <si>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</si>
  <si>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</si>
  <si>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</si>
  <si>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</si>
  <si>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</si>
  <si>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</si>
  <si>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</si>
  <si>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</si>
  <si>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</si>
  <si>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</si>
  <si>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</si>
  <si>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</si>
  <si>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</si>
  <si>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</si>
  <si>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</si>
  <si>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</si>
  <si>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</si>
  <si>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</si>
  <si>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</si>
  <si>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</si>
  <si>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</si>
  <si>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</si>
  <si>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</si>
  <si>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</si>
  <si>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</si>
  <si>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</si>
  <si>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</si>
  <si>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</si>
  <si>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</si>
  <si>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</si>
  <si>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</si>
  <si>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</si>
  <si>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</si>
  <si>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</si>
  <si>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</si>
  <si>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</si>
  <si>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</si>
  <si>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</si>
  <si>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</si>
  <si>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</si>
  <si>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</si>
  <si>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</si>
  <si>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</si>
  <si>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</si>
  <si>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</si>
  <si>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</si>
  <si>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</si>
  <si>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</si>
  <si>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</si>
  <si>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</si>
  <si>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</si>
  <si>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</si>
  <si>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</si>
  <si>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</si>
  <si>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</si>
  <si>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</si>
  <si>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</si>
  <si>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</si>
  <si>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</si>
  <si>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</si>
  <si>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</si>
  <si>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</si>
  <si>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</si>
  <si>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</si>
  <si>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</si>
  <si>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</si>
  <si>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</si>
  <si>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</si>
  <si>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</si>
  <si>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</si>
  <si>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</si>
  <si>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</si>
  <si>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</si>
  <si>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</si>
  <si>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</si>
  <si>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</si>
  <si>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</si>
  <si>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</si>
  <si>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</si>
  <si>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</si>
  <si>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</si>
  <si>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</si>
  <si>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</si>
  <si>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</si>
  <si>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</si>
  <si>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</si>
  <si>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</si>
  <si>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</si>
  <si>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</si>
  <si>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</si>
  <si>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</si>
  <si>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</si>
  <si>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</si>
  <si>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</si>
  <si>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</si>
  <si>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</si>
  <si>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</si>
  <si>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</si>
  <si>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</si>
  <si>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</si>
  <si>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</si>
  <si>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</si>
  <si>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</si>
  <si>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</si>
  <si>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</si>
  <si>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</si>
  <si>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</si>
  <si>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</si>
  <si>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</si>
  <si>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</si>
  <si>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</si>
  <si>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</si>
  <si>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</si>
  <si>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</si>
  <si>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</si>
  <si>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</si>
  <si>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</si>
  <si>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</si>
  <si>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</si>
  <si>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</si>
  <si>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</si>
  <si>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</si>
  <si>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</si>
  <si>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</si>
  <si>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</si>
  <si>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</si>
  <si>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</si>
  <si>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</si>
  <si>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</si>
  <si>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</si>
  <si>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</si>
  <si>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</si>
  <si>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</si>
  <si>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</si>
  <si>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</si>
  <si>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</si>
  <si>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</si>
  <si>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</si>
  <si>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</si>
  <si>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</si>
  <si>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</si>
  <si>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</si>
  <si>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</si>
  <si>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</si>
  <si>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</si>
  <si>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</si>
  <si>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</si>
  <si>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</si>
  <si>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</si>
  <si>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</si>
  <si>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</si>
  <si>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</si>
  <si>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</si>
  <si>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</si>
  <si>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</si>
  <si>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</si>
  <si>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</si>
  <si>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</si>
  <si>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</si>
  <si>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</si>
  <si>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</si>
  <si>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</si>
  <si>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</si>
  <si>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</si>
  <si>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</si>
  <si>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</si>
  <si>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</si>
  <si>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</si>
  <si>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</si>
  <si>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</si>
  <si>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</si>
  <si>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</si>
  <si>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</si>
  <si>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</si>
  <si>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</si>
  <si>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</si>
  <si>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</si>
  <si>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</si>
  <si>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</si>
  <si>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</si>
  <si>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</si>
  <si>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</si>
  <si>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</si>
  <si>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</si>
  <si>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</si>
  <si>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</si>
  <si>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</si>
  <si>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</si>
  <si>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</si>
  <si>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</si>
  <si>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</si>
  <si>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</si>
  <si>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</si>
  <si>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</si>
  <si>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</si>
  <si>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</si>
  <si>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</si>
  <si>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</si>
  <si>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</si>
  <si>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</si>
  <si>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</si>
  <si>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</si>
  <si>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</si>
  <si>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</si>
  <si>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</si>
  <si>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</si>
  <si>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</si>
  <si>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</si>
  <si>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</si>
  <si>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</si>
  <si>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</si>
  <si>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</si>
  <si>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</si>
  <si>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</si>
  <si>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</si>
  <si>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</si>
  <si>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</si>
  <si>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</si>
  <si>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</si>
  <si>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</si>
  <si>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</si>
  <si>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</si>
  <si>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</si>
  <si>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</si>
  <si>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</si>
  <si>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</si>
  <si>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</si>
  <si>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</si>
  <si>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</si>
  <si>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</si>
  <si>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</si>
  <si>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</si>
  <si>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</si>
  <si>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</si>
  <si>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</si>
  <si>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</si>
  <si>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</si>
  <si>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</si>
  <si>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</si>
  <si>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</si>
  <si>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</si>
  <si>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</si>
  <si>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</si>
  <si>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</si>
  <si>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</si>
  <si>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</si>
  <si>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</si>
  <si>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</si>
  <si>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</si>
  <si>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</si>
  <si>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</si>
  <si>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</si>
  <si>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</si>
  <si>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</si>
  <si>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</si>
  <si>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</si>
  <si>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</si>
  <si>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</si>
  <si>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</si>
  <si>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</si>
  <si>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</si>
  <si>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</si>
  <si>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</si>
  <si>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</si>
  <si>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</si>
  <si>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</si>
  <si>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</si>
  <si>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</si>
  <si>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</si>
  <si>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</si>
  <si>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</si>
  <si>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</si>
  <si>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</si>
  <si>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</si>
  <si>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</si>
  <si>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</si>
  <si>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</si>
  <si>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</si>
  <si>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</si>
  <si>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</si>
  <si>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</si>
  <si>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</si>
  <si>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</si>
  <si>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</si>
  <si>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</si>
  <si>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</si>
  <si>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</si>
  <si>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</si>
  <si>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</si>
  <si>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</si>
  <si>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</si>
  <si>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</si>
  <si>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</si>
  <si>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</si>
  <si>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</si>
  <si>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</si>
  <si>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</si>
  <si>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</si>
  <si>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</si>
  <si>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</si>
  <si>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</si>
  <si>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</si>
  <si>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</si>
  <si>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</si>
  <si>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</si>
  <si>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</si>
  <si>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</si>
  <si>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</si>
  <si>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</si>
  <si>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</si>
  <si>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</si>
  <si>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</si>
  <si>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</si>
  <si>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</si>
  <si>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</si>
  <si>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</si>
  <si>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</si>
  <si>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</si>
  <si>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</si>
  <si>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</si>
  <si>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</si>
  <si>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</si>
  <si>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</si>
  <si>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</si>
  <si>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</si>
  <si>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</si>
  <si>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</si>
  <si>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</si>
  <si>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</si>
  <si>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</si>
  <si>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</si>
  <si>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</si>
  <si>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</si>
  <si>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</si>
  <si>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</si>
  <si>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</si>
  <si>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</si>
  <si>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</si>
  <si>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</si>
  <si>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</si>
  <si>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</si>
  <si>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</si>
  <si>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</si>
  <si>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</si>
  <si>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</si>
  <si>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</si>
  <si>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</si>
  <si>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</si>
  <si>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</si>
  <si>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</si>
  <si>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</si>
  <si>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</si>
  <si>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</si>
  <si>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</si>
  <si>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</si>
  <si>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</si>
  <si>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</si>
  <si>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</si>
  <si>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</si>
  <si>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</si>
  <si>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</si>
  <si>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</si>
  <si>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</si>
  <si>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</si>
  <si>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</si>
  <si>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</si>
  <si>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</si>
  <si>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</si>
  <si>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</si>
  <si>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</si>
  <si>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</si>
  <si>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</si>
  <si>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</si>
  <si>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</si>
  <si>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</si>
  <si>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</si>
  <si>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</si>
  <si>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</si>
  <si>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</si>
  <si>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</si>
  <si>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</si>
  <si>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</si>
  <si>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</si>
  <si>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</si>
  <si>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</si>
  <si>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</si>
  <si>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</si>
  <si>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</si>
  <si>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</si>
  <si>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</si>
  <si>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</si>
  <si>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</si>
  <si>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</si>
  <si>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</si>
  <si>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</si>
  <si>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</si>
  <si>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</si>
  <si>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</si>
  <si>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</si>
  <si>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</si>
  <si>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</si>
  <si>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</si>
  <si>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</si>
  <si>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</si>
  <si>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</si>
  <si>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</si>
  <si>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</si>
  <si>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</si>
  <si>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</si>
  <si>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</si>
  <si>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</si>
  <si>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</si>
  <si>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</si>
  <si>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</si>
  <si>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</si>
  <si>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</si>
  <si>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</si>
  <si>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</si>
  <si>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</si>
  <si>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</si>
  <si>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</si>
  <si>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</si>
  <si>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</si>
  <si>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</si>
  <si>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</si>
  <si>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</si>
  <si>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</si>
  <si>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</si>
  <si>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</si>
  <si>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</si>
  <si>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</si>
  <si>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</si>
  <si>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</si>
  <si>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</si>
  <si>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</si>
  <si>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</si>
  <si>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</si>
  <si>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</si>
  <si>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</si>
  <si>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</si>
  <si>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</si>
  <si>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</si>
  <si>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</si>
  <si>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</si>
  <si>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</si>
  <si>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</si>
  <si>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</si>
  <si>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</si>
  <si>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</si>
  <si>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</si>
  <si>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</si>
  <si>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</si>
  <si>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</si>
  <si>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</si>
  <si>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</si>
  <si>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</si>
  <si>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</si>
  <si>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</si>
  <si>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</si>
  <si>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</si>
  <si>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</si>
  <si>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</si>
  <si>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</si>
  <si>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</si>
  <si>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</si>
  <si>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</si>
  <si>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</si>
  <si>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</si>
  <si>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</si>
  <si>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</si>
  <si>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</si>
  <si>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</si>
  <si>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</si>
  <si>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</si>
  <si>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</si>
  <si>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</si>
  <si>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</si>
  <si>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</si>
  <si>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</si>
  <si>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</si>
  <si>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</si>
  <si>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</si>
  <si>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</si>
  <si>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</si>
  <si>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</si>
  <si>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</si>
  <si>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</si>
  <si>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</si>
  <si>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</si>
  <si>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</si>
  <si>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</si>
  <si>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</si>
  <si>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</si>
  <si>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</si>
  <si>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</si>
  <si>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</si>
  <si>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</si>
  <si>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</si>
  <si>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</si>
  <si>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</si>
  <si>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</si>
  <si>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</si>
  <si>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</si>
  <si>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</si>
  <si>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</si>
  <si>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</si>
  <si>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</si>
  <si>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</si>
  <si>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</si>
  <si>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</si>
  <si>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</si>
  <si>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</si>
  <si>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</si>
  <si>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</si>
  <si>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</si>
  <si>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</si>
  <si>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</si>
  <si>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</si>
  <si>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</si>
  <si>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</si>
  <si>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</si>
  <si>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</si>
  <si>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</si>
  <si>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</si>
  <si>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</si>
  <si>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</si>
  <si>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</si>
  <si>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</si>
  <si>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</si>
  <si>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</si>
  <si>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</si>
  <si>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</si>
  <si>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</si>
  <si>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</si>
  <si>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</si>
  <si>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</si>
  <si>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</si>
  <si>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</si>
  <si>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</si>
  <si>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</si>
  <si>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</si>
  <si>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</si>
  <si>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</si>
  <si>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</si>
  <si>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</si>
  <si>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</si>
  <si>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</si>
  <si>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</si>
  <si>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</si>
  <si>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</si>
  <si>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</si>
  <si>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</si>
  <si>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</si>
  <si>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</si>
  <si>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</si>
  <si>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</si>
  <si>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</si>
  <si>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</si>
  <si>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</si>
  <si>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</si>
  <si>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</si>
  <si>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</si>
  <si>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</si>
  <si>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</si>
  <si>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</si>
  <si>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</si>
  <si>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</si>
  <si>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</si>
  <si>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</si>
  <si>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</si>
  <si>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</si>
  <si>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</si>
  <si>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</si>
  <si>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</si>
  <si>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</si>
  <si>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</si>
  <si>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</si>
  <si>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</si>
  <si>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</si>
  <si>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</si>
  <si>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</si>
  <si>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</si>
  <si>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</si>
  <si>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</si>
  <si>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</si>
  <si>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</si>
  <si>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</si>
  <si>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</si>
  <si>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</si>
  <si>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</si>
  <si>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</si>
  <si>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</si>
  <si>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</si>
  <si>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</si>
  <si>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</si>
  <si>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</si>
  <si>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</si>
  <si>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</si>
  <si>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</si>
  <si>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</si>
  <si>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</si>
  <si>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</si>
  <si>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</si>
  <si>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</si>
  <si>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</si>
  <si>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</si>
  <si>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</si>
  <si>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</si>
  <si>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</si>
  <si>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</si>
  <si>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</si>
  <si>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</si>
  <si>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</si>
  <si>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</si>
  <si>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</si>
  <si>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</si>
  <si>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</si>
  <si>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</si>
  <si>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</si>
  <si>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</si>
  <si>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</si>
  <si>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</si>
  <si>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</si>
  <si>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</si>
  <si>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</si>
  <si>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</si>
  <si>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</si>
  <si>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</si>
  <si>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</si>
  <si>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</si>
  <si>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</si>
  <si>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</si>
  <si>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</si>
  <si>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</si>
  <si>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</si>
  <si>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</si>
  <si>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</si>
  <si>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</si>
  <si>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</si>
  <si>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</si>
  <si>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</si>
  <si>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</si>
  <si>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</si>
  <si>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</si>
  <si>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</si>
  <si>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</si>
  <si>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</si>
  <si>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</si>
  <si>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</si>
  <si>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</si>
  <si>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</si>
  <si>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</si>
  <si>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</si>
  <si>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</si>
  <si>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</si>
  <si>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</si>
  <si>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</si>
  <si>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</si>
  <si>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</si>
  <si>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</si>
  <si>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</si>
  <si>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</si>
  <si>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</si>
  <si>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</si>
  <si>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</si>
  <si>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</si>
  <si>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</si>
  <si>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</si>
  <si>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</si>
  <si>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</si>
  <si>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</si>
  <si>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</si>
  <si>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</si>
  <si>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</si>
  <si>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</si>
  <si>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</si>
  <si>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</si>
  <si>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</si>
  <si>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</si>
  <si>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</si>
  <si>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</si>
  <si>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</si>
  <si>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</si>
  <si>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</si>
  <si>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</si>
  <si>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</si>
  <si>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</si>
  <si>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</si>
  <si>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</si>
  <si>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</si>
  <si>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</si>
  <si>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</si>
  <si>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</si>
  <si>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</si>
  <si>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</si>
  <si>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</si>
  <si>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</si>
  <si>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</si>
  <si>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</si>
  <si>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</si>
  <si>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</si>
  <si>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</si>
  <si>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</si>
  <si>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</si>
  <si>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</si>
  <si>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</si>
  <si>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</si>
  <si>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</si>
  <si>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</si>
  <si>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</si>
  <si>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</si>
  <si>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</si>
  <si>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</si>
  <si>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</si>
  <si>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</si>
  <si>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</si>
  <si>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</si>
  <si>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</si>
  <si>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</si>
  <si>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</si>
  <si>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</si>
  <si>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</si>
  <si>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</si>
  <si>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</si>
  <si>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</si>
  <si>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</si>
  <si>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</si>
  <si>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</si>
  <si>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</si>
  <si>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</si>
  <si>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</si>
  <si>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</si>
  <si>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</si>
  <si>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</si>
  <si>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</si>
  <si>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</si>
  <si>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</si>
  <si>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</si>
  <si>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</si>
  <si>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</si>
  <si>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</si>
  <si>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</si>
  <si>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</si>
  <si>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</si>
  <si>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</si>
  <si>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</si>
  <si>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</si>
  <si>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</si>
  <si>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</si>
  <si>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</si>
  <si>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</si>
  <si>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</si>
  <si>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</si>
  <si>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</si>
  <si>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</si>
  <si>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</si>
  <si>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</si>
  <si>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</si>
  <si>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</si>
  <si>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</si>
  <si>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</si>
  <si>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</si>
  <si>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</si>
  <si>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</si>
  <si>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</si>
  <si>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</si>
  <si>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</si>
  <si>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</si>
  <si>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</si>
  <si>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</si>
  <si>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</si>
  <si>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</si>
  <si>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</si>
  <si>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</si>
  <si>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</si>
  <si>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</si>
  <si>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</si>
  <si>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</si>
  <si>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</si>
  <si>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</si>
  <si>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</si>
  <si>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</si>
  <si>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</si>
  <si>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</si>
  <si>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</si>
  <si>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</si>
  <si>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</si>
  <si>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</si>
  <si>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</si>
  <si>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</si>
  <si>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</si>
  <si>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</si>
  <si>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</si>
  <si>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</si>
  <si>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</si>
  <si>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</si>
  <si>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</si>
  <si>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</si>
  <si>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</si>
  <si>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</si>
  <si>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</si>
  <si>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</si>
  <si>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</si>
  <si>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</si>
  <si>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</si>
  <si>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</si>
  <si>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</si>
  <si>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</si>
  <si>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</si>
  <si>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</si>
  <si>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</si>
  <si>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</si>
  <si>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</si>
  <si>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</si>
  <si>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</si>
  <si>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</si>
  <si>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</si>
  <si>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</si>
  <si>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</si>
  <si>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</si>
  <si>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</si>
  <si>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</si>
  <si>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</si>
  <si>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</si>
  <si>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</si>
  <si>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</si>
  <si>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</si>
  <si>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</si>
  <si>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</si>
  <si>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</si>
  <si>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</si>
  <si>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</si>
  <si>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</si>
  <si>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</si>
  <si>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</si>
  <si>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</si>
  <si>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</si>
  <si>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</si>
  <si>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</si>
  <si>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</si>
  <si>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</si>
  <si>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</si>
  <si>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</si>
  <si>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</si>
  <si>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</si>
  <si>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</si>
  <si>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</si>
  <si>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</si>
  <si>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</si>
  <si>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</si>
  <si>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</si>
  <si>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</si>
  <si>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</si>
  <si>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</si>
  <si>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</si>
  <si>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</si>
  <si>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</si>
  <si>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</si>
  <si>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</si>
  <si>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</si>
  <si>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</si>
  <si>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</si>
  <si>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</si>
  <si>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</si>
  <si>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</si>
  <si>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</si>
  <si>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</si>
  <si>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</si>
  <si>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</si>
  <si>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</si>
  <si>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</si>
  <si>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</si>
  <si>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</si>
  <si>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</si>
  <si>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</si>
  <si>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</si>
  <si>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</si>
  <si>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</si>
  <si>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</si>
  <si>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</si>
  <si>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</si>
  <si>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</si>
  <si>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</si>
  <si>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</si>
  <si>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</si>
  <si>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</si>
  <si>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</si>
  <si>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</si>
  <si>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</si>
  <si>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</si>
  <si>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</si>
  <si>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</si>
  <si>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</si>
  <si>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</si>
  <si>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</si>
  <si>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</si>
  <si>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</si>
  <si>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</si>
  <si>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</si>
  <si>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</si>
  <si>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</si>
  <si>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</si>
  <si>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</si>
  <si>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</si>
  <si>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</si>
  <si>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</si>
  <si>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</si>
  <si>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</si>
  <si>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</si>
  <si>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</si>
  <si>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</si>
  <si>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</si>
  <si>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</si>
  <si>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</si>
  <si>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</si>
  <si>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</si>
  <si>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</si>
  <si>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</si>
  <si>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</si>
  <si>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</si>
  <si>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</si>
  <si>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</si>
  <si>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</si>
  <si>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</si>
  <si>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</si>
  <si>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</si>
  <si>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</si>
  <si>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</si>
  <si>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</si>
  <si>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</si>
  <si>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</si>
  <si>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</si>
  <si>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</si>
  <si>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</si>
  <si>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</si>
  <si>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</si>
  <si>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</si>
  <si>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</si>
  <si>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</si>
  <si>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</si>
  <si>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</si>
  <si>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</si>
  <si>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</si>
  <si>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</si>
  <si>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</si>
  <si>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</si>
  <si>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</si>
  <si>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</si>
  <si>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</si>
  <si>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</si>
  <si>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</si>
  <si>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</si>
  <si>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</si>
  <si>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</si>
  <si>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</si>
  <si>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</si>
  <si>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</si>
  <si>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</si>
  <si>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</si>
  <si>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</si>
  <si>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</si>
  <si>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</si>
  <si>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</si>
  <si>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</si>
  <si>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</si>
  <si>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</si>
  <si>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</si>
  <si>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</si>
  <si>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</si>
  <si>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</si>
  <si>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</si>
  <si>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</si>
  <si>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</si>
  <si>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</si>
  <si>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</si>
  <si>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</si>
  <si>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</si>
  <si>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</si>
  <si>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</si>
  <si>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</si>
  <si>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</si>
  <si>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</si>
  <si>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</si>
  <si>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</si>
  <si>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</si>
  <si>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</si>
  <si>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</si>
  <si>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</si>
  <si>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</si>
  <si>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</si>
  <si>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</si>
  <si>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</si>
  <si>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</si>
  <si>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</si>
  <si>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</si>
  <si>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</si>
  <si>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</si>
  <si>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</si>
  <si>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</si>
  <si>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</si>
  <si>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</si>
  <si>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</si>
  <si>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</si>
  <si>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</si>
  <si>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</si>
  <si>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</si>
  <si>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</si>
  <si>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</si>
  <si>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</si>
  <si>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</si>
  <si>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</si>
  <si>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</si>
  <si>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</si>
  <si>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</si>
  <si>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</si>
  <si>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</si>
  <si>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</si>
  <si>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</si>
  <si>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</si>
  <si>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</si>
  <si>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</si>
  <si>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</si>
  <si>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</si>
  <si>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</si>
  <si>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</si>
  <si>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</si>
  <si>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</si>
  <si>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</si>
  <si>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</si>
  <si>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</si>
  <si>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</si>
  <si>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</si>
  <si>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</si>
  <si>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</si>
  <si>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</si>
  <si>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</si>
  <si>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</si>
  <si>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</si>
  <si>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</si>
  <si>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</si>
  <si>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</si>
  <si>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</si>
  <si>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</si>
  <si>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</si>
  <si>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</si>
  <si>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</si>
  <si>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</si>
  <si>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</si>
  <si>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</si>
  <si>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</si>
  <si>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</si>
  <si>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</si>
  <si>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</si>
  <si>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</si>
  <si>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</si>
  <si>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</si>
  <si>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</si>
  <si>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</si>
  <si>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</si>
  <si>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</si>
  <si>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</si>
  <si>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</si>
  <si>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</si>
  <si>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</si>
  <si>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</si>
  <si>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</si>
  <si>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</si>
  <si>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</si>
  <si>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</si>
  <si>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</si>
  <si>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</si>
  <si>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</si>
  <si>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</si>
  <si>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</si>
  <si>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</si>
  <si>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</si>
  <si>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</si>
  <si>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</si>
  <si>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</si>
  <si>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</si>
  <si>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</si>
  <si>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</si>
  <si>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</si>
  <si>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</si>
  <si>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</si>
  <si>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</si>
  <si>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</si>
  <si>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</si>
  <si>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</si>
  <si>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</si>
  <si>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</si>
  <si>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</si>
  <si>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</si>
  <si>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</si>
  <si>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</si>
  <si>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</si>
  <si>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</si>
  <si>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</si>
  <si>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</si>
  <si>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</si>
  <si>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</si>
  <si>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</si>
  <si>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</si>
  <si>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</si>
  <si>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</si>
  <si>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</si>
  <si>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</si>
  <si>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</si>
  <si>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</si>
  <si>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</si>
  <si>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</si>
  <si>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</si>
  <si>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</si>
  <si>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</si>
  <si>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</si>
  <si>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</si>
  <si>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</si>
  <si>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</si>
  <si>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</si>
  <si>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</si>
  <si>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</si>
  <si>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</si>
  <si>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</si>
  <si>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</si>
  <si>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</si>
  <si>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</si>
  <si>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</si>
  <si>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</si>
  <si>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</si>
  <si>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</si>
  <si>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</si>
  <si>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</si>
  <si>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</si>
  <si>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</si>
  <si>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</si>
  <si>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</si>
  <si>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</si>
  <si>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</si>
  <si>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</si>
  <si>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</si>
  <si>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</si>
  <si>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</si>
  <si>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</si>
  <si>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</si>
  <si>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</si>
  <si>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</si>
  <si>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</si>
  <si>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</si>
  <si>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</si>
  <si>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</si>
  <si>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</si>
  <si>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</si>
  <si>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</si>
  <si>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</si>
  <si>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</si>
  <si>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</si>
  <si>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</si>
  <si>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</si>
  <si>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</si>
  <si>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</si>
  <si>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</si>
  <si>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</si>
  <si>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</si>
  <si>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</si>
  <si>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</si>
  <si>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</si>
  <si>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</si>
  <si>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</si>
  <si>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</si>
  <si>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</si>
  <si>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</si>
  <si>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</si>
  <si>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</si>
  <si>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</si>
  <si>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</si>
  <si>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</si>
  <si>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</si>
  <si>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</si>
  <si>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</si>
  <si>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</si>
  <si>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</si>
  <si>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</si>
  <si>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</si>
  <si>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</si>
  <si>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</si>
  <si>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</si>
  <si>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</si>
  <si>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</si>
  <si>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</si>
  <si>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</si>
  <si>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</si>
  <si>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</si>
  <si>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</si>
  <si>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</si>
  <si>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</si>
  <si>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</si>
  <si>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</si>
  <si>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</si>
  <si>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</si>
  <si>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</si>
  <si>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</si>
  <si>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</si>
  <si>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</si>
  <si>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</si>
  <si>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</si>
  <si>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</si>
  <si>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</si>
  <si>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</si>
  <si>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</si>
  <si>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</si>
  <si>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</si>
  <si>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</si>
  <si>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</si>
  <si>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</si>
  <si>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</si>
  <si>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</si>
  <si>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</si>
  <si>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</si>
  <si>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</si>
  <si>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</si>
  <si>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</si>
  <si>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</si>
  <si>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</si>
  <si>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</si>
  <si>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</si>
  <si>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</si>
  <si>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</si>
  <si>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</si>
  <si>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</si>
  <si>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</si>
  <si>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</si>
  <si>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</si>
  <si>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</si>
  <si>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</si>
  <si>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</si>
  <si>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</si>
  <si>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</si>
  <si>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</si>
  <si>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</si>
  <si>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</si>
  <si>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</si>
  <si>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</si>
  <si>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</si>
  <si>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</si>
  <si>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</si>
  <si>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</si>
  <si>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</si>
  <si>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</si>
  <si>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</si>
  <si>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</si>
  <si>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</si>
  <si>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</si>
  <si>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</si>
  <si>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</si>
  <si>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</si>
  <si>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</si>
  <si>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</si>
  <si>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</si>
  <si>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</si>
  <si>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</si>
  <si>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</si>
  <si>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</si>
  <si>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</si>
  <si>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</si>
  <si>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</si>
  <si>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</si>
  <si>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</si>
  <si>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</si>
  <si>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</si>
  <si>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</si>
  <si>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</si>
  <si>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</si>
  <si>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</si>
  <si>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</si>
  <si>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</si>
  <si>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</si>
  <si>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</si>
  <si>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</si>
  <si>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</si>
  <si>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</si>
  <si>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</si>
  <si>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</si>
  <si>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</si>
  <si>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</si>
  <si>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</si>
  <si>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</si>
  <si>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</si>
  <si>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</si>
  <si>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</si>
  <si>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</si>
  <si>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</si>
  <si>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</si>
  <si>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</si>
  <si>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</si>
  <si>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</si>
  <si>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</si>
  <si>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</si>
  <si>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</si>
  <si>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</si>
  <si>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</si>
  <si>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</si>
  <si>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</si>
  <si>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</si>
  <si>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</si>
  <si>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</si>
  <si>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</si>
  <si>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</si>
  <si>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</si>
  <si>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</si>
  <si>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</si>
  <si>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</si>
  <si>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</si>
  <si>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</si>
  <si>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</si>
  <si>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</si>
  <si>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</si>
  <si>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</si>
  <si>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</si>
  <si>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</si>
  <si>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</si>
  <si>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</si>
  <si>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</si>
  <si>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</si>
  <si>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</si>
  <si>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</si>
  <si>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</si>
  <si>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</si>
  <si>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</si>
  <si>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</si>
  <si>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</si>
  <si>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</si>
  <si>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</si>
  <si>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</si>
  <si>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</si>
  <si>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</si>
  <si>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</si>
  <si>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</si>
  <si>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</si>
  <si>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</si>
  <si>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</si>
  <si>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</si>
  <si>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</si>
  <si>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</si>
  <si>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</si>
  <si>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</si>
  <si>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</si>
  <si>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</si>
  <si>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</si>
  <si>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</si>
  <si>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</si>
  <si>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</si>
  <si>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</si>
  <si>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</si>
  <si>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</si>
  <si>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</si>
  <si>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</si>
  <si>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</si>
  <si>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</si>
  <si>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</si>
  <si>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</si>
  <si>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</si>
  <si>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</si>
  <si>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</si>
  <si>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</si>
  <si>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</si>
  <si>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</si>
  <si>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</si>
  <si>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</si>
  <si>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</si>
  <si>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</si>
  <si>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</si>
  <si>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</si>
  <si>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</si>
  <si>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</si>
  <si>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</si>
  <si>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</si>
  <si>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</si>
  <si>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</si>
  <si>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</si>
  <si>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</si>
  <si>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</si>
  <si>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</si>
  <si>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</si>
  <si>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</si>
  <si>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</si>
  <si>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</si>
  <si>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</si>
  <si>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</si>
  <si>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</si>
  <si>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</si>
  <si>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</si>
  <si>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</si>
  <si>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</si>
  <si>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</si>
  <si>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</si>
  <si>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</si>
  <si>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</si>
  <si>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</si>
  <si>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</si>
  <si>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</si>
  <si>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</si>
  <si>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</si>
  <si>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</si>
  <si>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</si>
  <si>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</si>
  <si>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</si>
  <si>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</si>
  <si>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</si>
  <si>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</si>
  <si>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</si>
  <si>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</si>
  <si>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</si>
  <si>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</si>
  <si>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</si>
  <si>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</si>
  <si>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</si>
  <si>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</si>
  <si>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</si>
  <si>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</si>
  <si>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</si>
  <si>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</si>
  <si>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</si>
  <si>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</si>
  <si>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</si>
  <si>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</si>
  <si>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</si>
  <si>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</si>
  <si>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</si>
  <si>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</si>
  <si>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</si>
  <si>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</si>
  <si>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</si>
  <si>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</si>
  <si>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</si>
  <si>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</si>
  <si>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</si>
  <si>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</si>
  <si>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</si>
  <si>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</si>
  <si>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</si>
  <si>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</si>
  <si>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</si>
  <si>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</si>
  <si>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</si>
  <si>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</si>
  <si>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</si>
  <si>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</si>
  <si>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</si>
  <si>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</si>
  <si>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</si>
  <si>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</si>
  <si>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</si>
  <si>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</si>
  <si>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</si>
  <si>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</si>
  <si>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</si>
  <si>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</si>
  <si>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</si>
  <si>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</si>
  <si>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</si>
  <si>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</si>
  <si>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</si>
  <si>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</si>
  <si>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</si>
  <si>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</si>
  <si>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</si>
  <si>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</si>
  <si>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</si>
  <si>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</si>
  <si>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</si>
  <si>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</si>
  <si>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</si>
  <si>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</si>
  <si>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</si>
  <si>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</si>
  <si>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</si>
  <si>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</si>
  <si>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</si>
  <si>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</si>
  <si>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</si>
  <si>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</si>
  <si>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</si>
  <si>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</si>
  <si>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</si>
  <si>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</si>
  <si>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</si>
  <si>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</si>
  <si>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</si>
  <si>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</si>
  <si>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</si>
  <si>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</si>
  <si>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</si>
  <si>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</si>
  <si>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</si>
  <si>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</si>
  <si>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</si>
  <si>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</si>
  <si>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</si>
  <si>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</si>
  <si>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</si>
  <si>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</si>
  <si>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</si>
  <si>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</si>
  <si>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</si>
  <si>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</si>
  <si>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</si>
  <si>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</si>
  <si>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</si>
  <si>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</si>
  <si>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</si>
  <si>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</si>
  <si>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</si>
  <si>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</si>
  <si>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</si>
  <si>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</si>
  <si>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</si>
  <si>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</si>
  <si>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</si>
  <si>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</si>
  <si>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</si>
  <si>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</si>
  <si>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</si>
  <si>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</si>
  <si>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</si>
  <si>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</si>
  <si>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</si>
  <si>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</si>
  <si>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</si>
  <si>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</si>
  <si>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</si>
  <si>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</si>
  <si>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</si>
  <si>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</si>
  <si>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</si>
  <si>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</si>
  <si>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</si>
  <si>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</si>
  <si>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</si>
  <si>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</si>
  <si>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</si>
  <si>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</si>
  <si>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</si>
  <si>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</si>
  <si>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</si>
  <si>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</si>
  <si>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</si>
  <si>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</si>
  <si>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</si>
  <si>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</si>
  <si>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</si>
  <si>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</si>
  <si>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</si>
  <si>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</si>
  <si>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</si>
  <si>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</si>
  <si>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</si>
  <si>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</si>
  <si>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</si>
  <si>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</si>
  <si>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</si>
  <si>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</si>
  <si>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</si>
  <si>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</si>
  <si>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</si>
  <si>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</si>
  <si>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</si>
  <si>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</si>
  <si>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</si>
  <si>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</si>
  <si>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</si>
  <si>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</si>
  <si>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</si>
  <si>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</si>
  <si>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</si>
  <si>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</si>
  <si>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</si>
  <si>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</si>
  <si>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</si>
  <si>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</si>
  <si>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</si>
  <si>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</si>
  <si>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</si>
  <si>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</si>
  <si>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</si>
  <si>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</si>
  <si>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</si>
  <si>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</si>
  <si>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</si>
  <si>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</si>
  <si>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</si>
  <si>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</si>
  <si>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</si>
  <si>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</si>
  <si>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</si>
  <si>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</si>
  <si>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</si>
  <si>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</si>
  <si>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</si>
  <si>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</si>
  <si>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</si>
  <si>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</si>
  <si>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</si>
  <si>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</si>
  <si>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</si>
  <si>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</si>
  <si>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</si>
  <si>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</si>
  <si>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</si>
  <si>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</si>
  <si>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</si>
  <si>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</si>
  <si>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</si>
  <si>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</si>
  <si>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</si>
  <si>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</si>
  <si>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</si>
  <si>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</si>
  <si>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</si>
  <si>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</si>
  <si>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</si>
  <si>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</si>
  <si>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</si>
  <si>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</si>
  <si>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</si>
  <si>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</si>
  <si>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</si>
  <si>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</si>
  <si>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</si>
  <si>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</si>
  <si>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</si>
  <si>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</si>
  <si>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</si>
  <si>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</si>
  <si>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</si>
  <si>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</si>
  <si>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</si>
  <si>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</si>
  <si>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</si>
  <si>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</si>
  <si>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</si>
  <si>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</si>
  <si>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</si>
  <si>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</si>
  <si>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</si>
  <si>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</si>
  <si>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</si>
  <si>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</si>
  <si>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</si>
  <si>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</si>
  <si>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</si>
  <si>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</si>
  <si>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</si>
  <si>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</si>
  <si>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</si>
  <si>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</si>
  <si>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</si>
  <si>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</si>
  <si>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</si>
  <si>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</si>
  <si>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</si>
  <si>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</si>
  <si>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</si>
  <si>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</si>
  <si>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</si>
  <si>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</si>
  <si>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</si>
  <si>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</si>
  <si>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</si>
  <si>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</si>
  <si>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</si>
  <si>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</si>
  <si>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</si>
  <si>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</si>
  <si>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</si>
  <si>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</si>
  <si>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</si>
  <si>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</si>
  <si>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</si>
  <si>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</si>
  <si>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</si>
  <si>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</si>
  <si>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</si>
  <si>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</si>
  <si>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</si>
  <si>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</si>
  <si>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</si>
  <si>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</si>
  <si>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</si>
  <si>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</si>
  <si>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</si>
  <si>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</si>
  <si>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</si>
  <si>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</si>
  <si>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</si>
  <si>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</si>
  <si>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</si>
  <si>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</si>
  <si>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</si>
  <si>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</si>
  <si>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</si>
  <si>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</si>
  <si>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</si>
  <si>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</si>
  <si>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</si>
  <si>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</si>
  <si>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</si>
  <si>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</si>
  <si>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</si>
  <si>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</si>
  <si>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</si>
  <si>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</si>
  <si>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</si>
  <si>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</si>
  <si>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</si>
  <si>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</si>
  <si>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</si>
  <si>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</si>
  <si>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</si>
  <si>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</si>
  <si>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</si>
  <si>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</si>
  <si>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</si>
  <si>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</si>
  <si>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</si>
  <si>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</si>
  <si>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</si>
  <si>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</si>
  <si>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</si>
  <si>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</si>
  <si>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</si>
  <si>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</si>
  <si>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</si>
  <si>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</si>
  <si>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</si>
  <si>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</si>
  <si>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</si>
  <si>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</si>
  <si>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</si>
  <si>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</si>
  <si>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</si>
  <si>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</si>
  <si>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</si>
  <si>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</si>
  <si>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</si>
  <si>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</si>
  <si>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</si>
  <si>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</si>
  <si>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</si>
  <si>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</si>
  <si>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</si>
  <si>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</si>
  <si>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</si>
  <si>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</si>
  <si>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</si>
  <si>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</si>
  <si>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</si>
  <si>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</si>
  <si>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</si>
  <si>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</si>
  <si>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</si>
  <si>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</si>
  <si>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</si>
  <si>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</si>
  <si>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</si>
  <si>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</si>
  <si>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</si>
  <si>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</si>
  <si>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</si>
  <si>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</si>
  <si>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</si>
  <si>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</si>
  <si>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</si>
  <si>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</si>
  <si>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</si>
  <si>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</si>
  <si>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</si>
  <si>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</si>
  <si>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</si>
  <si>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</si>
  <si>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</si>
  <si>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</si>
  <si>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</si>
  <si>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</si>
  <si>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</si>
  <si>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</si>
  <si>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</si>
  <si>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</si>
  <si>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</si>
  <si>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</si>
  <si>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</si>
  <si>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</si>
  <si>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</si>
  <si>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</si>
  <si>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</si>
  <si>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</si>
  <si>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</si>
  <si>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</si>
  <si>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</si>
  <si>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</si>
  <si>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</si>
  <si>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</si>
  <si>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</si>
  <si>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</si>
  <si>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</si>
  <si>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</si>
  <si>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</si>
  <si>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</si>
  <si>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</si>
  <si>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</si>
  <si>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</si>
  <si>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</si>
  <si>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</si>
  <si>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</si>
  <si>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</si>
  <si>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</si>
  <si>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</si>
  <si>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</si>
  <si>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</si>
  <si>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</si>
  <si>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</si>
  <si>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</si>
  <si>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</si>
  <si>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</si>
  <si>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</si>
  <si>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</si>
  <si>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</si>
  <si>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</si>
  <si>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</si>
  <si>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</si>
  <si>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</si>
  <si>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</si>
  <si>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</si>
  <si>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</si>
  <si>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</si>
  <si>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</si>
  <si>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</si>
  <si>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</si>
  <si>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</si>
  <si>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</si>
  <si>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</si>
  <si>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</si>
  <si>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</si>
  <si>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</si>
  <si>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</si>
  <si>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</si>
  <si>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</si>
  <si>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</si>
  <si>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</si>
  <si>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</si>
  <si>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</si>
  <si>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</si>
  <si>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</si>
  <si>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</si>
  <si>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</si>
  <si>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</si>
  <si>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</si>
  <si>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</si>
  <si>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</si>
  <si>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</si>
  <si>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</si>
  <si>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</si>
  <si>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</si>
  <si>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</si>
  <si>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</si>
  <si>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</si>
  <si>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</si>
  <si>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</si>
  <si>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</si>
  <si>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</si>
  <si>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</si>
  <si>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</si>
  <si>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</si>
  <si>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</si>
  <si>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</si>
  <si>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</si>
  <si>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</si>
  <si>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</si>
  <si>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</si>
  <si>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</si>
  <si>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</si>
  <si>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</si>
  <si>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</si>
  <si>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</si>
  <si>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</si>
  <si>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</si>
  <si>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</si>
  <si>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</si>
  <si>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</si>
  <si>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</si>
  <si>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</si>
  <si>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</si>
  <si>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</si>
  <si>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</si>
  <si>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</si>
  <si>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</si>
  <si>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</si>
  <si>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</si>
  <si>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</si>
  <si>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</si>
  <si>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</si>
  <si>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</si>
  <si>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</si>
  <si>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</si>
  <si>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</si>
  <si>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</si>
  <si>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</si>
  <si>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</si>
  <si>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</si>
  <si>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</si>
  <si>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</si>
  <si>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</si>
  <si>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</si>
  <si>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</si>
  <si>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</si>
  <si>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</si>
  <si>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</si>
  <si>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</si>
  <si>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</si>
  <si>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</si>
  <si>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</si>
  <si>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</si>
  <si>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</si>
  <si>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</si>
  <si>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</si>
  <si>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</si>
  <si>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</si>
  <si>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</si>
  <si>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</si>
  <si>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</si>
  <si>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</si>
  <si>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</si>
  <si>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</si>
  <si>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</si>
  <si>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</si>
  <si>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</si>
  <si>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</si>
  <si>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</si>
  <si>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</si>
  <si>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</si>
  <si>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</si>
  <si>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</si>
  <si>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</si>
  <si>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</si>
  <si>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</si>
  <si>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</si>
  <si>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</si>
  <si>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</si>
  <si>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</si>
  <si>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</si>
  <si>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</si>
  <si>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</si>
  <si>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</si>
  <si>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</si>
  <si>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</si>
  <si>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</si>
  <si>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</si>
  <si>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</si>
  <si>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</si>
  <si>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</si>
  <si>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</si>
  <si>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</si>
  <si>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</si>
  <si>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</si>
  <si>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</si>
  <si>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</si>
  <si>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</si>
  <si>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</si>
  <si>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</si>
  <si>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</si>
  <si>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</si>
  <si>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</si>
  <si>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</si>
  <si>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</si>
  <si>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</si>
  <si>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</si>
  <si>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</si>
  <si>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</si>
  <si>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</si>
  <si>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</si>
  <si>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</si>
  <si>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</si>
  <si>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</si>
  <si>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</si>
  <si>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</si>
  <si>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</si>
  <si>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</si>
  <si>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</si>
  <si>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</si>
  <si>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</si>
  <si>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</si>
  <si>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</si>
  <si>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</si>
  <si>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</si>
  <si>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</si>
  <si>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</si>
  <si>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</si>
  <si>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</si>
  <si>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</si>
  <si>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</si>
  <si>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</si>
  <si>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</si>
  <si>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</si>
  <si>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</si>
  <si>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</si>
  <si>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</si>
  <si>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</si>
  <si>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</si>
  <si>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</si>
  <si>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</si>
  <si>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</si>
  <si>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</si>
  <si>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</si>
  <si>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</si>
  <si>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</si>
  <si>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</si>
  <si>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</si>
  <si>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</si>
  <si>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</si>
  <si>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</si>
  <si>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</si>
  <si>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</si>
  <si>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</si>
  <si>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</si>
  <si>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</si>
  <si>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</si>
  <si>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</si>
  <si>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</si>
  <si>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</si>
  <si>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</si>
  <si>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</si>
  <si>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</si>
  <si>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</si>
  <si>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</si>
  <si>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</si>
  <si>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</si>
  <si>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</si>
  <si>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</si>
  <si>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</si>
  <si>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</si>
  <si>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</si>
  <si>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</si>
  <si>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</si>
  <si>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</si>
  <si>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</si>
  <si>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</si>
  <si>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</si>
  <si>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</si>
  <si>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</si>
  <si>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</si>
  <si>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</si>
  <si>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</si>
  <si>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</si>
  <si>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</si>
  <si>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</si>
  <si>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</si>
  <si>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</si>
  <si>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</si>
  <si>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</si>
  <si>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</si>
  <si>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</si>
  <si>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</si>
  <si>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</si>
  <si>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</si>
  <si>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</si>
  <si>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</si>
  <si>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</si>
  <si>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</si>
  <si>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</si>
  <si>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</si>
  <si>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</si>
  <si>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</si>
  <si>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</si>
  <si>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</si>
  <si>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</si>
  <si>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</si>
  <si>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</si>
  <si>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</si>
  <si>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</si>
  <si>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</si>
  <si>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</si>
  <si>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</si>
  <si>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</si>
  <si>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</si>
  <si>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</si>
  <si>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</si>
  <si>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</si>
  <si>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</si>
  <si>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</si>
  <si>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</si>
  <si>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</si>
  <si>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</si>
  <si>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</si>
  <si>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</si>
  <si>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</si>
  <si>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</si>
  <si>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</si>
  <si>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</si>
  <si>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</si>
  <si>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</si>
  <si>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</si>
  <si>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</si>
  <si>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</si>
  <si>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</si>
  <si>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</si>
  <si>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</si>
  <si>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</si>
  <si>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</si>
  <si>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</si>
  <si>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</si>
  <si>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</si>
  <si>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</si>
  <si>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</si>
  <si>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</si>
  <si>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</si>
  <si>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</si>
  <si>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</si>
  <si>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</si>
  <si>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</si>
  <si>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</si>
  <si>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</si>
  <si>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</si>
  <si>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</si>
  <si>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</si>
  <si>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</si>
  <si>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</si>
  <si>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</si>
  <si>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</si>
  <si>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</si>
  <si>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</si>
  <si>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</si>
  <si>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</si>
  <si>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</si>
  <si>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</si>
  <si>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</si>
  <si>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</si>
  <si>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</si>
  <si>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</si>
  <si>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</si>
  <si>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</si>
  <si>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</si>
  <si>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</si>
  <si>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</si>
  <si>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</si>
  <si>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</si>
  <si>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</si>
  <si>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</si>
  <si>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</si>
  <si>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</si>
  <si>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</si>
  <si>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</si>
  <si>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</si>
  <si>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</si>
  <si>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</si>
  <si>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</si>
  <si>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</si>
  <si>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</si>
  <si>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</si>
  <si>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</si>
  <si>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</si>
  <si>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</si>
  <si>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</si>
  <si>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</si>
  <si>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</si>
  <si>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</si>
  <si>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</si>
  <si>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</si>
  <si>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</si>
  <si>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</si>
  <si>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</si>
  <si>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</si>
  <si>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</si>
  <si>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</si>
  <si>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</si>
  <si>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</si>
  <si>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</si>
  <si>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</si>
  <si>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</si>
  <si>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</si>
  <si>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</si>
  <si>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</si>
  <si>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</si>
  <si>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</si>
  <si>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</si>
  <si>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</si>
  <si>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</si>
  <si>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</si>
  <si>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</si>
  <si>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</si>
  <si>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</si>
  <si>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</si>
  <si>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</si>
  <si>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</si>
  <si>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</si>
  <si>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</si>
  <si>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</si>
  <si>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</si>
  <si>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</si>
  <si>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</si>
  <si>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</si>
  <si>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</si>
  <si>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</si>
  <si>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</si>
  <si>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</si>
  <si>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</si>
  <si>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</si>
  <si>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</si>
  <si>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</si>
  <si>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</si>
  <si>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</si>
  <si>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</si>
  <si>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</si>
  <si>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</si>
  <si>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</si>
  <si>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</si>
  <si>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</si>
  <si>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</si>
  <si>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</si>
  <si>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</si>
  <si>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</si>
  <si>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</si>
  <si>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</si>
  <si>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</si>
  <si>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</si>
  <si>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</si>
  <si>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</si>
  <si>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</si>
  <si>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</si>
  <si>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</si>
  <si>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</si>
  <si>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</si>
  <si>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</si>
  <si>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</si>
  <si>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</si>
  <si>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</si>
  <si>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</si>
  <si>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</si>
  <si>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</si>
  <si>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</si>
  <si>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</si>
  <si>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</si>
  <si>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</si>
  <si>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</si>
  <si>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</si>
  <si>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</si>
  <si>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</si>
  <si>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</si>
  <si>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</si>
  <si>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</si>
  <si>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</si>
  <si>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</si>
  <si>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</si>
  <si>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</si>
  <si>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</si>
  <si>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</si>
  <si>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</si>
  <si>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</si>
  <si>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</si>
  <si>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</si>
  <si>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</si>
  <si>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</si>
  <si>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</si>
  <si>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</si>
  <si>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</si>
  <si>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</si>
  <si>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</si>
  <si>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</si>
  <si>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</si>
  <si>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</si>
  <si>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</si>
  <si>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</si>
  <si>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</si>
  <si>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</si>
  <si>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</si>
  <si>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</si>
  <si>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</si>
  <si>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</si>
  <si>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</si>
  <si>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</si>
  <si>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</si>
  <si>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</si>
  <si>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</si>
  <si>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</si>
  <si>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</si>
  <si>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</si>
  <si>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</si>
  <si>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</si>
  <si>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</si>
  <si>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</si>
  <si>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</si>
  <si>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</si>
  <si>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</si>
  <si>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</si>
  <si>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</si>
  <si>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</si>
  <si>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</si>
  <si>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</si>
  <si>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</si>
  <si>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</si>
  <si>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</si>
  <si>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</si>
  <si>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</si>
  <si>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</si>
  <si>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</si>
  <si>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</si>
  <si>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</si>
  <si>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</si>
  <si>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</si>
  <si>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</si>
  <si>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</si>
  <si>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</si>
  <si>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</si>
  <si>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</si>
  <si>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</si>
  <si>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</si>
  <si>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</si>
  <si>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</si>
  <si>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</si>
  <si>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</si>
  <si>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</si>
  <si>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</si>
  <si>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</si>
  <si>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</si>
  <si>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</si>
  <si>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</si>
  <si>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</si>
  <si>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</si>
  <si>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</si>
  <si>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</si>
  <si>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</si>
  <si>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</si>
  <si>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</si>
  <si>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</si>
  <si>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</si>
  <si>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</si>
  <si>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</si>
  <si>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</si>
  <si>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</si>
  <si>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</si>
  <si>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</si>
  <si>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</si>
  <si>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</si>
  <si>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</si>
  <si>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</si>
  <si>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</si>
  <si>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</si>
  <si>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</si>
  <si>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</si>
  <si>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</si>
  <si>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</si>
  <si>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</si>
  <si>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</si>
  <si>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</si>
  <si>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</si>
  <si>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</si>
  <si>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</si>
  <si>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</si>
  <si>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</si>
  <si>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</si>
  <si>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</si>
  <si>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</si>
  <si>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</si>
  <si>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</si>
  <si>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</si>
  <si>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</si>
  <si>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</si>
  <si>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</si>
  <si>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</si>
  <si>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</si>
  <si>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</si>
  <si>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</si>
  <si>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</si>
  <si>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</si>
  <si>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</si>
  <si>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</si>
  <si>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</si>
  <si>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</si>
  <si>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</si>
  <si>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</si>
  <si>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</si>
  <si>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</si>
  <si>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</si>
  <si>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</si>
  <si>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</si>
  <si>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</si>
  <si>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</si>
  <si>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</si>
  <si>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</si>
  <si>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</si>
  <si>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</si>
  <si>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</si>
  <si>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</si>
  <si>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</si>
  <si>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</si>
  <si>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</si>
  <si>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</si>
  <si>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</si>
  <si>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</si>
  <si>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</si>
  <si>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</si>
  <si>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</si>
  <si>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</si>
  <si>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</si>
  <si>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</si>
  <si>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</si>
  <si>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</si>
  <si>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</si>
  <si>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</si>
  <si>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</si>
  <si>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</si>
  <si>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</si>
  <si>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</si>
  <si>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</si>
  <si>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</si>
  <si>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</si>
  <si>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</si>
  <si>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</si>
  <si>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</si>
  <si>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</si>
  <si>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</si>
  <si>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</si>
  <si>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</si>
  <si>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</si>
  <si>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</si>
  <si>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</si>
  <si>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</si>
  <si>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</si>
  <si>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</si>
  <si>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</si>
  <si>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</si>
  <si>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</si>
  <si>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</si>
  <si>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</si>
  <si>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</si>
  <si>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</si>
  <si>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</si>
  <si>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</si>
  <si>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</si>
  <si>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</si>
  <si>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</si>
  <si>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</si>
  <si>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</si>
  <si>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</si>
  <si>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</si>
  <si>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</si>
  <si>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</si>
  <si>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</si>
  <si>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</si>
  <si>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</si>
  <si>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</si>
  <si>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</si>
  <si>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</si>
  <si>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</si>
  <si>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</si>
  <si>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</si>
  <si>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</si>
  <si>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</si>
  <si>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</si>
  <si>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</si>
  <si>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</si>
  <si>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</si>
  <si>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</si>
  <si>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</si>
  <si>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</si>
  <si>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</si>
  <si>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</si>
  <si>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</si>
  <si>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</si>
  <si>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</si>
  <si>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</si>
  <si>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</si>
  <si>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</si>
  <si>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</si>
  <si>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</si>
  <si>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</si>
  <si>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</si>
  <si>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</si>
  <si>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</si>
  <si>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</si>
  <si>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</si>
  <si>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</si>
  <si>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</si>
  <si>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</si>
  <si>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</si>
  <si>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</si>
  <si>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</si>
  <si>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</si>
  <si>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</si>
  <si>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</si>
  <si>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</si>
  <si>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</si>
  <si>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</si>
  <si>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</si>
  <si>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</si>
  <si>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</si>
  <si>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</si>
  <si>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</si>
  <si>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</si>
  <si>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</si>
  <si>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</si>
  <si>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</si>
  <si>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</si>
  <si>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</si>
  <si>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</si>
  <si>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</si>
  <si>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</si>
  <si>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</si>
  <si>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</si>
  <si>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</si>
  <si>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</si>
  <si>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</si>
  <si>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</si>
  <si>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</si>
  <si>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</si>
  <si>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</si>
  <si>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</si>
  <si>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</si>
  <si>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</si>
  <si>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</si>
  <si>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</si>
  <si>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</si>
  <si>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</si>
  <si>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</si>
  <si>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</si>
  <si>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</si>
  <si>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</si>
  <si>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</si>
  <si>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</si>
  <si>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</si>
  <si>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</si>
  <si>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</si>
  <si>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</si>
  <si>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</si>
  <si>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</si>
  <si>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</si>
  <si>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</si>
  <si>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</si>
  <si>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</si>
  <si>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</si>
  <si>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</si>
  <si>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</si>
  <si>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</si>
  <si>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</si>
  <si>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</si>
  <si>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</si>
  <si>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</si>
  <si>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</si>
  <si>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</si>
  <si>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</si>
  <si>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</si>
  <si>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</si>
  <si>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</si>
  <si>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</si>
  <si>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</si>
  <si>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</si>
  <si>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</si>
  <si>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</si>
  <si>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</si>
  <si>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</si>
  <si>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</si>
  <si>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</si>
  <si>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</si>
  <si>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</si>
  <si>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</si>
  <si>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</si>
  <si>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</si>
  <si>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</si>
  <si>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</si>
  <si>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</si>
  <si>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</si>
  <si>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</si>
  <si>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</si>
  <si>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</si>
  <si>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</si>
  <si>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</si>
  <si>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</si>
  <si>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</si>
  <si>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</si>
  <si>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</si>
  <si>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</si>
  <si>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</si>
  <si>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</si>
  <si>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</si>
  <si>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</si>
  <si>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</si>
  <si>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</si>
  <si>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</si>
  <si>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</si>
  <si>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</si>
  <si>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</si>
  <si>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</si>
  <si>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</si>
  <si>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</si>
  <si>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</si>
  <si>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</si>
  <si>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</si>
  <si>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</si>
  <si>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</si>
  <si>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</si>
  <si>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</si>
  <si>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</si>
  <si>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</si>
  <si>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</si>
  <si>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</si>
  <si>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</si>
  <si>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</si>
  <si>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</si>
  <si>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</si>
  <si>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</si>
  <si>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</si>
  <si>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</si>
  <si>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</si>
  <si>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</si>
  <si>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</si>
  <si>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</si>
  <si>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</si>
  <si>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</si>
  <si>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</si>
  <si>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</si>
  <si>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</si>
  <si>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</si>
  <si>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</si>
  <si>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</si>
  <si>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</si>
  <si>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</si>
  <si>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</si>
  <si>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</si>
  <si>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</si>
  <si>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</si>
  <si>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</si>
  <si>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</si>
  <si>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</si>
  <si>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</si>
  <si>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</si>
  <si>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</si>
  <si>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</si>
  <si>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</si>
  <si>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</si>
  <si>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</si>
  <si>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</si>
  <si>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</si>
  <si>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</si>
  <si>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</si>
  <si>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</si>
  <si>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</si>
  <si>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</si>
  <si>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</si>
  <si>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</si>
  <si>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</si>
  <si>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</si>
  <si>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</si>
  <si>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</si>
  <si>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</si>
  <si>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</si>
  <si>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</si>
  <si>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</si>
  <si>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</si>
  <si>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</si>
  <si>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</si>
  <si>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</si>
  <si>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</si>
  <si>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</si>
  <si>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</si>
  <si>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</si>
  <si>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</si>
  <si>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</si>
  <si>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</si>
  <si>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</si>
  <si>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</si>
  <si>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</si>
  <si>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</si>
  <si>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</si>
  <si>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</si>
  <si>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</si>
  <si>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</si>
  <si>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</si>
  <si>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</si>
  <si>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</si>
  <si>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</si>
  <si>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</si>
  <si>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</si>
  <si>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</si>
  <si>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</si>
  <si>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</si>
  <si>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</si>
  <si>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</si>
  <si>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</si>
  <si>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</si>
  <si>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</si>
  <si>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</si>
  <si>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</si>
  <si>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</si>
  <si>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</si>
  <si>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</si>
  <si>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</si>
  <si>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</si>
  <si>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</si>
  <si>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</si>
  <si>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</si>
  <si>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</si>
  <si>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</si>
  <si>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</si>
  <si>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</si>
  <si>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</si>
  <si>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</si>
  <si>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</si>
  <si>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</si>
  <si>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</si>
  <si>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</si>
  <si>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</si>
  <si>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</si>
  <si>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</si>
  <si>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</si>
  <si>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</si>
  <si>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</si>
  <si>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</si>
  <si>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</si>
  <si>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</si>
  <si>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</si>
  <si>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</si>
  <si>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</si>
  <si>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</si>
  <si>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</si>
  <si>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</si>
  <si>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</si>
  <si>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</si>
  <si>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</si>
  <si>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</si>
  <si>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</si>
  <si>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</si>
  <si>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</si>
  <si>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</si>
  <si>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</si>
  <si>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</si>
  <si>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</si>
  <si>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</si>
  <si>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</si>
  <si>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</si>
  <si>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</si>
  <si>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</si>
  <si>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</si>
  <si>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</si>
  <si>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</si>
  <si>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</si>
  <si>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</si>
  <si>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</si>
  <si>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</si>
  <si>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</si>
  <si>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</si>
  <si>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</si>
  <si>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</si>
  <si>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</si>
  <si>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</si>
  <si>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</si>
  <si>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</si>
  <si>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</si>
  <si>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</si>
  <si>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</si>
  <si>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</si>
  <si>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</si>
  <si>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</si>
  <si>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</si>
  <si>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</si>
  <si>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</si>
  <si>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</si>
  <si>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</si>
  <si>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</si>
  <si>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</si>
  <si>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</si>
  <si>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</si>
  <si>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</si>
  <si>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</si>
  <si>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</si>
  <si>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</si>
  <si>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</si>
  <si>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</si>
  <si>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</si>
  <si>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</si>
  <si>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</si>
  <si>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</si>
  <si>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</si>
  <si>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</si>
  <si>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</si>
  <si>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</si>
  <si>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</si>
  <si>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</si>
  <si>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</si>
  <si>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</si>
  <si>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</si>
  <si>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</si>
  <si>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</si>
  <si>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</si>
  <si>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</si>
  <si>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</si>
  <si>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</si>
  <si>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</si>
  <si>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</si>
  <si>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</si>
  <si>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</si>
  <si>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</si>
  <si>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</si>
  <si>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</si>
  <si>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</si>
  <si>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</si>
  <si>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</si>
  <si>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</si>
  <si>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</si>
  <si>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</si>
  <si>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</si>
  <si>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</si>
  <si>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</si>
  <si>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</si>
  <si>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</si>
  <si>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</si>
  <si>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</si>
  <si>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</si>
  <si>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</si>
  <si>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</si>
  <si>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</si>
  <si>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</si>
  <si>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</si>
  <si>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</si>
  <si>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</si>
  <si>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</si>
  <si>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</si>
  <si>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</si>
  <si>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</si>
  <si>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</si>
  <si>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</si>
  <si>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</si>
  <si>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</si>
  <si>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</si>
  <si>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</si>
  <si>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</si>
  <si>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</si>
  <si>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</si>
  <si>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</si>
  <si>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</si>
  <si>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</si>
  <si>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</si>
  <si>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</si>
  <si>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</si>
  <si>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</si>
  <si>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</si>
  <si>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</si>
  <si>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</si>
  <si>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</si>
  <si>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</si>
  <si>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</si>
  <si>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</si>
  <si>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</si>
  <si>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</si>
  <si>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</si>
  <si>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</si>
  <si>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</si>
  <si>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</si>
  <si>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</si>
  <si>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</si>
  <si>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</si>
  <si>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</si>
  <si>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</si>
  <si>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</si>
  <si>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</si>
  <si>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</si>
  <si>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</si>
  <si>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</si>
  <si>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</si>
  <si>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</si>
  <si>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</si>
  <si>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</si>
  <si>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</si>
  <si>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</si>
  <si>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</si>
  <si>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</si>
  <si>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</si>
  <si>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</si>
  <si>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</si>
  <si>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</si>
  <si>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</si>
  <si>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</si>
  <si>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</si>
  <si>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</si>
  <si>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</si>
  <si>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</si>
  <si>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</si>
  <si>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</si>
  <si>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</si>
  <si>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</si>
  <si>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</si>
  <si>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</si>
  <si>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</si>
  <si>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</si>
  <si>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</si>
  <si>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</si>
  <si>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</si>
  <si>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</si>
  <si>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</si>
  <si>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</si>
  <si>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</si>
  <si>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</si>
  <si>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</si>
  <si>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</si>
  <si>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</si>
  <si>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</si>
  <si>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</si>
  <si>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</si>
  <si>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</si>
  <si>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</si>
  <si>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</si>
  <si>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</si>
  <si>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</si>
  <si>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</si>
  <si>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</si>
  <si>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</si>
  <si>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</si>
  <si>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</si>
  <si>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</si>
  <si>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</si>
  <si>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</si>
  <si>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</si>
  <si>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</si>
  <si>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</si>
  <si>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</si>
  <si>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</si>
  <si>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</si>
  <si>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</si>
  <si>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</si>
  <si>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</si>
  <si>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</si>
  <si>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</si>
  <si>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</si>
  <si>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</si>
  <si>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</si>
  <si>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</si>
  <si>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</si>
  <si>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</si>
  <si>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</si>
  <si>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</si>
  <si>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</si>
  <si>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</si>
  <si>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</si>
  <si>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</si>
  <si>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</si>
  <si>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</si>
  <si>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</si>
  <si>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</si>
  <si>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</si>
  <si>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</si>
  <si>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</si>
  <si>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</si>
  <si>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</si>
  <si>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</si>
  <si>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</si>
  <si>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</si>
  <si>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</si>
  <si>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</si>
  <si>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</si>
  <si>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</si>
  <si>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</si>
  <si>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</si>
  <si>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</si>
  <si>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</si>
  <si>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</si>
  <si>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</si>
  <si>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</si>
  <si>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</si>
  <si>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</si>
  <si>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</si>
  <si>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</si>
  <si>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</si>
  <si>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</si>
  <si>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</si>
  <si>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</si>
  <si>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</si>
  <si>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</si>
  <si>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</si>
  <si>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</si>
  <si>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</si>
  <si>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</si>
  <si>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</si>
  <si>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</si>
  <si>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</si>
  <si>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</si>
  <si>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</si>
  <si>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</si>
  <si>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</si>
  <si>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</si>
  <si>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</si>
  <si>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</si>
  <si>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</si>
  <si>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</si>
  <si>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</si>
  <si>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</si>
  <si>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</si>
  <si>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</si>
  <si>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</si>
  <si>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</si>
  <si>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</si>
  <si>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</si>
  <si>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</si>
  <si>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</si>
  <si>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</si>
  <si>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</si>
  <si>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</si>
  <si>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</si>
  <si>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</si>
  <si>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</si>
  <si>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</si>
  <si>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</si>
  <si>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</si>
  <si>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</si>
  <si>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</si>
  <si>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</si>
  <si>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</si>
  <si>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</si>
  <si>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</si>
  <si>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</si>
  <si>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</si>
  <si>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</si>
  <si>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</si>
  <si>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</si>
  <si>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</si>
  <si>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</si>
  <si>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</si>
  <si>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</si>
  <si>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</si>
  <si>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</si>
  <si>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</si>
  <si>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</si>
  <si>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</si>
  <si>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</si>
  <si>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</si>
  <si>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</si>
  <si>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</si>
  <si>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</si>
  <si>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</si>
  <si>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</si>
  <si>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</si>
  <si>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</si>
  <si>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</si>
  <si>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</si>
  <si>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</si>
  <si>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</si>
  <si>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</si>
  <si>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</si>
  <si>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</si>
  <si>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</si>
  <si>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</si>
  <si>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</si>
  <si>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</si>
  <si>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</si>
  <si>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</si>
  <si>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</si>
  <si>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</si>
  <si>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</si>
  <si>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</si>
  <si>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</si>
  <si>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</si>
  <si>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</si>
  <si>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</si>
  <si>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</si>
  <si>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</si>
  <si>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</si>
  <si>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</si>
  <si>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</si>
  <si>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</si>
  <si>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</si>
  <si>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</si>
  <si>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</si>
  <si>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</si>
  <si>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</si>
  <si>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</si>
  <si>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</si>
  <si>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</si>
  <si>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</si>
  <si>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</si>
  <si>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</si>
  <si>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</si>
  <si>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</si>
  <si>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</si>
  <si>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</si>
  <si>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</si>
  <si>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</si>
  <si>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</si>
  <si>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</si>
  <si>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</si>
  <si>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</si>
  <si>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</si>
  <si>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</si>
  <si>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</si>
  <si>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</si>
  <si>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</si>
  <si>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</si>
  <si>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</si>
  <si>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</si>
  <si>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</si>
  <si>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</si>
  <si>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</si>
  <si>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</si>
  <si>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</si>
  <si>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</si>
  <si>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</si>
  <si>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</si>
  <si>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</si>
  <si>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</si>
  <si>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</si>
  <si>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</si>
  <si>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</si>
  <si>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</si>
  <si>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</si>
  <si>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</si>
  <si>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</si>
  <si>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</si>
  <si>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</si>
  <si>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</si>
  <si>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</si>
  <si>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</si>
  <si>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</si>
  <si>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</si>
  <si>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</si>
  <si>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</si>
  <si>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</si>
  <si>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</si>
  <si>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</si>
  <si>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</si>
  <si>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</si>
  <si>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</si>
  <si>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</si>
  <si>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</si>
  <si>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</si>
  <si>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</si>
  <si>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</si>
  <si>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</si>
  <si>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</si>
  <si>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</si>
  <si>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</si>
  <si>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</si>
  <si>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</si>
  <si>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</si>
  <si>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</si>
  <si>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</si>
  <si>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</si>
  <si>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</si>
  <si>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</si>
  <si>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</si>
  <si>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</si>
  <si>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</si>
  <si>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</si>
  <si>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</si>
  <si>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</si>
  <si>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</si>
  <si>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</si>
  <si>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</si>
  <si>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</si>
  <si>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</si>
  <si>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</si>
  <si>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</si>
  <si>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</si>
  <si>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</si>
  <si>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</si>
  <si>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</si>
  <si>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</si>
  <si>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</si>
  <si>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</si>
  <si>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</si>
  <si>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</si>
  <si>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</si>
  <si>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</si>
  <si>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</si>
  <si>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</si>
  <si>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</si>
  <si>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</si>
  <si>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</si>
  <si>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</si>
  <si>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</si>
  <si>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</si>
  <si>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</si>
  <si>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</si>
  <si>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</si>
  <si>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</si>
  <si>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</si>
  <si>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</si>
  <si>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</si>
  <si>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</si>
  <si>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</si>
  <si>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</si>
  <si>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</si>
  <si>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</si>
  <si>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</si>
  <si>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</si>
  <si>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</si>
  <si>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</si>
  <si>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</si>
  <si>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</si>
  <si>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</si>
  <si>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</si>
  <si>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</si>
  <si>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</si>
  <si>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</si>
  <si>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</si>
  <si>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</si>
  <si>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</si>
  <si>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</si>
  <si>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</si>
  <si>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</si>
  <si>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</si>
  <si>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</si>
  <si>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</si>
  <si>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</si>
  <si>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</si>
  <si>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</si>
  <si>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</si>
  <si>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</si>
  <si>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</si>
  <si>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</si>
  <si>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</si>
  <si>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</si>
  <si>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</si>
  <si>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</si>
  <si>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</si>
  <si>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</si>
  <si>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</si>
  <si>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</si>
  <si>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</si>
  <si>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</si>
  <si>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</si>
  <si>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</si>
  <si>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</si>
  <si>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</si>
  <si>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</si>
  <si>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</si>
  <si>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</si>
  <si>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</si>
  <si>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</si>
  <si>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</si>
  <si>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</si>
  <si>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</si>
  <si>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</si>
  <si>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</si>
  <si>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</si>
  <si>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</si>
  <si>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</si>
  <si>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</si>
  <si>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</si>
  <si>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</si>
  <si>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</si>
  <si>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</si>
  <si>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</si>
  <si>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</si>
  <si>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</si>
  <si>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</si>
  <si>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</si>
  <si>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</si>
  <si>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</si>
  <si>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</si>
  <si>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</si>
  <si>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</si>
  <si>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</si>
  <si>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</si>
  <si>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</si>
  <si>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</si>
  <si>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</si>
  <si>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</si>
  <si>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</si>
  <si>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</si>
  <si>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</si>
  <si>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</si>
  <si>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</si>
  <si>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</si>
  <si>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</si>
  <si>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</si>
  <si>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</si>
  <si>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</si>
  <si>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</si>
  <si>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</si>
  <si>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</si>
  <si>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</si>
  <si>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</si>
  <si>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</si>
  <si>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</si>
  <si>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</si>
  <si>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</si>
  <si>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</si>
  <si>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</si>
  <si>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</si>
  <si>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</si>
  <si>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</si>
  <si>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</si>
  <si>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</si>
  <si>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</si>
  <si>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</si>
  <si>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</si>
  <si>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</si>
  <si>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</si>
  <si>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</si>
  <si>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</si>
  <si>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</si>
  <si>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</si>
  <si>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</si>
  <si>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</si>
  <si>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</si>
  <si>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</si>
  <si>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</si>
  <si>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</si>
  <si>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</si>
  <si>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</si>
  <si>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</si>
  <si>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</si>
  <si>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</si>
  <si>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</si>
  <si>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</si>
  <si>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</si>
  <si>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</si>
  <si>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</si>
  <si>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</si>
  <si>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</si>
  <si>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</si>
  <si>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</si>
  <si>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</si>
  <si>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</si>
  <si>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</si>
  <si>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</si>
  <si>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</si>
  <si>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</si>
  <si>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</si>
  <si>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</si>
  <si>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</si>
  <si>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</si>
  <si>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</si>
  <si>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</si>
  <si>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</si>
  <si>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</si>
  <si>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</si>
  <si>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</si>
  <si>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</si>
  <si>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</si>
  <si>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</si>
  <si>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</si>
  <si>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</si>
  <si>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</si>
  <si>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</si>
  <si>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</si>
  <si>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</si>
  <si>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</si>
  <si>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</si>
  <si>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</si>
  <si>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</si>
  <si>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</si>
  <si>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</si>
  <si>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</si>
  <si>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</si>
  <si>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</si>
  <si>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</si>
  <si>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</si>
  <si>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</si>
  <si>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</si>
  <si>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</si>
  <si>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</si>
  <si>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</si>
  <si>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</si>
  <si>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</si>
  <si>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</si>
  <si>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</si>
  <si>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</si>
  <si>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</si>
  <si>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</si>
  <si>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</si>
  <si>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</si>
  <si>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</si>
  <si>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</si>
  <si>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</si>
  <si>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</si>
  <si>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</si>
  <si>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</si>
  <si>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</si>
  <si>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</si>
  <si>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</si>
  <si>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</si>
  <si>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</si>
  <si>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</si>
  <si>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</si>
  <si>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</si>
  <si>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</si>
  <si>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</si>
  <si>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</si>
  <si>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</si>
  <si>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</si>
  <si>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</si>
  <si>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</si>
  <si>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</si>
  <si>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</si>
  <si>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</si>
  <si>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</si>
  <si>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</si>
  <si>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</si>
  <si>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</si>
  <si>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</si>
  <si>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</si>
  <si>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</si>
  <si>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</si>
  <si>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</si>
  <si>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</si>
  <si>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</si>
  <si>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</si>
  <si>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</si>
  <si>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</si>
  <si>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</si>
  <si>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</si>
  <si>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</si>
  <si>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</si>
  <si>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</si>
  <si>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</si>
  <si>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</si>
  <si>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</si>
  <si>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</si>
  <si>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</si>
  <si>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</si>
  <si>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</si>
  <si>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</si>
  <si>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</si>
  <si>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</si>
  <si>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</si>
  <si>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</si>
  <si>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</si>
  <si>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</si>
  <si>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</si>
  <si>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</si>
  <si>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</si>
  <si>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</si>
  <si>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</si>
  <si>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</si>
  <si>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</si>
  <si>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</si>
  <si>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</si>
  <si>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</si>
  <si>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</si>
  <si>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</si>
  <si>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</si>
  <si>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</si>
  <si>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</si>
  <si>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</si>
  <si>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</si>
  <si>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</si>
  <si>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</si>
  <si>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</si>
  <si>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</si>
  <si>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</si>
  <si>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</si>
  <si>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</si>
  <si>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</si>
  <si>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</si>
  <si>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</si>
  <si>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</si>
  <si>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</si>
  <si>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</si>
  <si>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</si>
  <si>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</si>
  <si>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</si>
  <si>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</si>
  <si>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</si>
  <si>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</si>
  <si>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</si>
  <si>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</si>
  <si>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</si>
  <si>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</si>
  <si>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</si>
  <si>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</si>
  <si>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</si>
  <si>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</si>
  <si>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</si>
  <si>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</si>
  <si>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</si>
  <si>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</si>
  <si>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</si>
  <si>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</si>
  <si>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</si>
  <si>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</si>
  <si>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</si>
  <si>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</si>
  <si>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</si>
  <si>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</si>
  <si>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</si>
  <si>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</si>
  <si>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</si>
  <si>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</si>
  <si>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</si>
  <si>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</si>
  <si>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</si>
  <si>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</si>
  <si>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</si>
  <si>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</si>
  <si>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</si>
  <si>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</si>
  <si>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</si>
  <si>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</si>
  <si>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</si>
  <si>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</si>
  <si>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</si>
  <si>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</si>
  <si>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</si>
  <si>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</si>
  <si>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</si>
  <si>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</si>
  <si>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</si>
  <si>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</si>
  <si>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</si>
  <si>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</si>
  <si>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</si>
  <si>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</si>
  <si>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</si>
  <si>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</si>
  <si>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</si>
  <si>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</si>
  <si>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</si>
  <si>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</si>
  <si>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</si>
  <si>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</si>
  <si>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</si>
  <si>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</si>
  <si>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</si>
  <si>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</si>
  <si>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</si>
  <si>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</si>
  <si>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</si>
  <si>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</si>
  <si>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</si>
  <si>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</si>
  <si>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</si>
  <si>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</si>
  <si>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</si>
  <si>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</si>
  <si>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</si>
  <si>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</si>
  <si>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</si>
  <si>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</si>
  <si>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</si>
  <si>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</si>
  <si>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</si>
  <si>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</si>
  <si>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</si>
  <si>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</si>
  <si>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</si>
  <si>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</si>
  <si>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</si>
  <si>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</si>
  <si>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</si>
  <si>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</si>
  <si>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</si>
  <si>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</si>
  <si>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</si>
  <si>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</si>
  <si>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</si>
  <si>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</si>
  <si>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</si>
  <si>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</si>
  <si>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</si>
  <si>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</si>
  <si>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</si>
  <si>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</si>
  <si>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</si>
  <si>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</si>
  <si>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</si>
  <si>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</si>
  <si>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</si>
  <si>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</si>
  <si>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</si>
  <si>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</si>
  <si>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</si>
  <si>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</si>
  <si>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</si>
  <si>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</si>
  <si>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</si>
  <si>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</si>
  <si>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</si>
  <si>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</si>
  <si>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</si>
  <si>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</si>
  <si>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</si>
  <si>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</si>
  <si>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</si>
  <si>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</si>
  <si>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</si>
  <si>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</si>
  <si>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</si>
  <si>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</si>
  <si>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</si>
  <si>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</si>
  <si>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</si>
  <si>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</si>
  <si>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</si>
  <si>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</si>
  <si>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</si>
  <si>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</si>
  <si>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</si>
  <si>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</si>
  <si>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</si>
  <si>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</si>
  <si>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</si>
  <si>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</si>
  <si>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</si>
  <si>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</si>
  <si>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</si>
  <si>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</si>
  <si>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</si>
  <si>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</si>
  <si>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</si>
  <si>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</si>
  <si>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</si>
  <si>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</si>
  <si>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</si>
  <si>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</si>
  <si>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</si>
  <si>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</si>
  <si>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</si>
  <si>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</si>
  <si>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</si>
  <si>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</si>
  <si>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</si>
  <si>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</si>
  <si>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</si>
  <si>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</si>
  <si>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</si>
  <si>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</si>
  <si>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</si>
  <si>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</si>
  <si>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</si>
  <si>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</si>
  <si>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</si>
  <si>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</si>
  <si>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</si>
  <si>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</si>
  <si>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</si>
  <si>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</si>
  <si>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</si>
  <si>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</si>
  <si>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</si>
  <si>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</si>
  <si>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</si>
  <si>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</si>
  <si>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</si>
  <si>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</si>
  <si>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</si>
  <si>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</si>
  <si>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</si>
  <si>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</si>
  <si>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</si>
  <si>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</si>
  <si>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</si>
  <si>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</si>
  <si>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</si>
  <si>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</si>
  <si>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</si>
  <si>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</si>
  <si>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</si>
  <si>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</si>
  <si>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</si>
  <si>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</si>
  <si>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</si>
  <si>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</si>
  <si>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</si>
  <si>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</si>
  <si>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</si>
  <si>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</si>
  <si>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</si>
  <si>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</si>
  <si>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</si>
  <si>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</si>
  <si>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</si>
  <si>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</si>
  <si>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</si>
  <si>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</si>
  <si>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</si>
  <si>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</si>
  <si>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</si>
  <si>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</si>
  <si>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</si>
  <si>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</si>
  <si>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</si>
  <si>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</si>
  <si>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</si>
  <si>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</si>
  <si>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</si>
  <si>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</si>
  <si>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</si>
  <si>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</si>
  <si>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</si>
  <si>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</si>
  <si>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</si>
  <si>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</si>
  <si>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</si>
  <si>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</si>
  <si>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</si>
  <si>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</si>
  <si>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</si>
  <si>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</si>
  <si>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</si>
  <si>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</si>
  <si>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</si>
  <si>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</si>
  <si>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</si>
  <si>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</si>
  <si>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</si>
  <si>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</si>
  <si>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</si>
  <si>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</si>
  <si>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</si>
  <si>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</si>
  <si>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</si>
  <si>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</si>
  <si>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</si>
  <si>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</si>
  <si>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</si>
  <si>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</si>
  <si>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</si>
  <si>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</si>
  <si>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</si>
  <si>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</si>
  <si>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</si>
  <si>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</si>
  <si>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</si>
  <si>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</si>
  <si>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</si>
  <si>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</si>
  <si>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</si>
  <si>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</si>
  <si>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</si>
  <si>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</si>
  <si>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</si>
  <si>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</si>
  <si>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</si>
  <si>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</si>
  <si>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</si>
  <si>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</si>
  <si>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</si>
  <si>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</si>
  <si>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</si>
  <si>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</si>
  <si>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</si>
  <si>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</si>
  <si>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</si>
  <si>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</si>
  <si>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</si>
  <si>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</si>
  <si>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</si>
  <si>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</si>
  <si>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</si>
  <si>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</si>
  <si>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</si>
  <si>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</si>
  <si>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</si>
  <si>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</si>
  <si>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</si>
  <si>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</si>
  <si>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</si>
  <si>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</si>
  <si>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</si>
  <si>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</si>
  <si>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</si>
  <si>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</si>
  <si>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</si>
  <si>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</si>
  <si>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</si>
  <si>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</si>
  <si>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</si>
  <si>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</si>
  <si>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</si>
  <si>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</si>
  <si>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</si>
  <si>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</si>
  <si>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</si>
  <si>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</si>
  <si>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</si>
  <si>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</si>
  <si>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</si>
  <si>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</si>
  <si>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</si>
  <si>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</si>
  <si>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</si>
  <si>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</si>
  <si>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</si>
  <si>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</si>
  <si>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</si>
  <si>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</si>
  <si>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</si>
  <si>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</si>
  <si>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</si>
  <si>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</si>
  <si>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</si>
  <si>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</si>
  <si>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</si>
  <si>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</si>
  <si>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</si>
  <si>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</si>
  <si>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</si>
  <si>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</si>
  <si>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</si>
  <si>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</si>
  <si>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</si>
  <si>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</si>
  <si>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</si>
  <si>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</si>
  <si>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</si>
  <si>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</si>
  <si>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</si>
  <si>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</si>
  <si>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</si>
  <si>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</si>
  <si>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</si>
  <si>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</si>
  <si>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</si>
  <si>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</si>
  <si>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</si>
  <si>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</si>
  <si>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</si>
  <si>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</si>
  <si>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</si>
  <si>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</si>
  <si>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</si>
  <si>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</si>
  <si>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</si>
  <si>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</si>
  <si>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</si>
  <si>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</si>
  <si>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</si>
  <si>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</si>
  <si>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</si>
  <si>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</si>
  <si>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</si>
  <si>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</si>
  <si>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</si>
  <si>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</si>
  <si>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</si>
  <si>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</si>
  <si>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</si>
  <si>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</si>
  <si>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</si>
  <si>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</si>
  <si>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</si>
  <si>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</si>
  <si>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</si>
  <si>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</si>
  <si>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</si>
  <si>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</si>
  <si>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</si>
  <si>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</si>
  <si>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</si>
  <si>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</si>
  <si>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</si>
  <si>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</si>
  <si>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</si>
  <si>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</si>
  <si>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</si>
  <si>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</si>
  <si>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</si>
  <si>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</si>
  <si>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</si>
  <si>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</si>
  <si>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</si>
  <si>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</si>
  <si>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</si>
  <si>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</si>
  <si>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</si>
  <si>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</si>
  <si>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</si>
  <si>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</si>
  <si>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</si>
  <si>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</si>
  <si>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</si>
  <si>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</si>
  <si>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</si>
  <si>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</si>
  <si>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</si>
  <si>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</si>
  <si>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</si>
  <si>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</si>
  <si>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</si>
  <si>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</si>
  <si>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</si>
  <si>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</si>
  <si>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</si>
  <si>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</si>
  <si>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</si>
  <si>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</si>
  <si>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</si>
  <si>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</si>
  <si>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</si>
  <si>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</si>
  <si>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</si>
  <si>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</si>
  <si>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</si>
  <si>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</si>
  <si>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</si>
  <si>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</si>
  <si>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</si>
  <si>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</si>
  <si>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</si>
  <si>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</si>
  <si>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</si>
  <si>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</si>
  <si>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</si>
  <si>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</si>
  <si>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</si>
  <si>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</si>
  <si>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</si>
  <si>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</si>
  <si>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</si>
  <si>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</si>
  <si>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</si>
  <si>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</si>
  <si>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</si>
  <si>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</si>
  <si>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</si>
  <si>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</si>
  <si>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</si>
  <si>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</si>
  <si>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</si>
  <si>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</si>
  <si>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</si>
  <si>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</si>
  <si>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</si>
  <si>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</si>
  <si>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</si>
  <si>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</si>
  <si>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</si>
  <si>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</si>
  <si>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</si>
  <si>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</si>
  <si>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</si>
  <si>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</si>
  <si>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</si>
  <si>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</si>
  <si>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</si>
  <si>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</si>
  <si>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</si>
  <si>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</si>
  <si>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</si>
  <si>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</si>
  <si>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</si>
  <si>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</si>
  <si>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</si>
  <si>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</si>
  <si>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</si>
  <si>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</si>
  <si>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</si>
  <si>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</si>
  <si>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</si>
  <si>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</si>
  <si>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</si>
  <si>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</si>
  <si>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</si>
  <si>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</si>
  <si>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</si>
  <si>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</si>
  <si>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</si>
  <si>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</si>
  <si>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</si>
  <si>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</si>
  <si>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</si>
  <si>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</si>
  <si>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</si>
  <si>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</si>
  <si>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</si>
  <si>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</si>
  <si>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</si>
  <si>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</si>
  <si>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</si>
  <si>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</si>
  <si>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</si>
  <si>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</si>
  <si>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</si>
  <si>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</si>
  <si>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</si>
  <si>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</si>
  <si>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</si>
  <si>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</si>
  <si>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</si>
  <si>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</si>
  <si>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</si>
  <si>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</si>
  <si>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</si>
  <si>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</si>
  <si>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</si>
  <si>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</si>
  <si>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</si>
  <si>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</si>
  <si>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</si>
  <si>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</si>
  <si>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</si>
  <si>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</si>
  <si>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</si>
  <si>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</si>
  <si>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</si>
  <si>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</si>
  <si>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</si>
  <si>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</si>
  <si>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</si>
  <si>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</si>
  <si>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</si>
  <si>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</si>
  <si>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</si>
  <si>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</si>
  <si>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</si>
  <si>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</si>
  <si>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</si>
  <si>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</si>
  <si>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</si>
  <si>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</si>
  <si>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</si>
  <si>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</si>
  <si>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</si>
  <si>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</si>
  <si>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</si>
  <si>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</si>
  <si>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</si>
  <si>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</si>
  <si>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</si>
  <si>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</si>
  <si>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</si>
  <si>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</si>
  <si>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</si>
  <si>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</si>
  <si>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</si>
  <si>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</si>
  <si>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</si>
  <si>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</si>
  <si>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</si>
  <si>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</si>
  <si>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</si>
  <si>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</si>
  <si>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</si>
  <si>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</si>
  <si>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</si>
  <si>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</si>
  <si>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</si>
  <si>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</si>
  <si>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</si>
  <si>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</si>
  <si>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</si>
  <si>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</si>
  <si>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</si>
  <si>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</si>
  <si>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</si>
  <si>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</si>
  <si>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</si>
  <si>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</si>
  <si>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</si>
  <si>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</si>
  <si>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</si>
  <si>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</si>
  <si>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</si>
  <si>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</si>
  <si>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</si>
  <si>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</si>
  <si>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</si>
  <si>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</si>
  <si>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</si>
  <si>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</si>
  <si>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</si>
  <si>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</si>
  <si>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</si>
  <si>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</si>
  <si>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</si>
  <si>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</si>
  <si>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</si>
  <si>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</si>
  <si>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</si>
  <si>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</si>
  <si>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</si>
  <si>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</si>
  <si>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</si>
  <si>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</si>
  <si>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</si>
  <si>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</si>
  <si>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</si>
  <si>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</si>
  <si>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</si>
  <si>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</si>
  <si>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</si>
  <si>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</si>
  <si>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</si>
  <si>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</si>
  <si>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</si>
  <si>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</si>
  <si>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</si>
  <si>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</si>
  <si>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</si>
  <si>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</si>
  <si>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</si>
  <si>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</si>
  <si>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</si>
  <si>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</si>
  <si>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</si>
  <si>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</si>
  <si>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</si>
  <si>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</si>
  <si>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</si>
  <si>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</si>
  <si>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</si>
  <si>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</si>
  <si>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</si>
  <si>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</si>
  <si>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</si>
  <si>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</si>
  <si>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</si>
  <si>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</si>
  <si>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</si>
  <si>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</si>
  <si>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</si>
  <si>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</si>
  <si>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</si>
  <si>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</si>
  <si>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</si>
  <si>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</si>
  <si>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</si>
  <si>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</si>
  <si>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</si>
  <si>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</si>
  <si>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</si>
  <si>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</si>
  <si>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</si>
  <si>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</si>
  <si>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</si>
  <si>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</si>
  <si>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</si>
  <si>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</si>
  <si>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</si>
  <si>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</si>
  <si>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</si>
  <si>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</si>
  <si>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</si>
  <si>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</si>
  <si>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</si>
  <si>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</si>
  <si>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</si>
  <si>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</si>
  <si>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</si>
  <si>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</si>
  <si>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</si>
  <si>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</si>
  <si>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</si>
  <si>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</si>
  <si>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</si>
  <si>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</si>
  <si>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</si>
  <si>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</si>
  <si>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</si>
  <si>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</si>
  <si>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</si>
  <si>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</si>
  <si>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</si>
  <si>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</si>
  <si>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</si>
  <si>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</si>
  <si>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</si>
  <si>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</si>
  <si>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</si>
  <si>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</si>
  <si>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</si>
  <si>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</si>
  <si>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</si>
  <si>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</si>
  <si>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</si>
  <si>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</si>
  <si>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</si>
  <si>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</si>
  <si>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</si>
  <si>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</si>
  <si>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</si>
  <si>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</si>
  <si>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</si>
  <si>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</si>
  <si>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</si>
  <si>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</si>
  <si>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</si>
  <si>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</si>
  <si>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</si>
  <si>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</si>
  <si>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</si>
  <si>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</si>
  <si>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</si>
  <si>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</si>
  <si>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</si>
  <si>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</si>
  <si>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</si>
  <si>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</si>
  <si>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</si>
  <si>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</si>
  <si>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</si>
  <si>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</si>
  <si>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</si>
  <si>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</si>
  <si>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</si>
  <si>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</si>
  <si>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</si>
  <si>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</si>
  <si>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</si>
  <si>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</si>
  <si>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</si>
  <si>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</si>
  <si>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</si>
  <si>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</si>
  <si>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</si>
  <si>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</si>
  <si>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</si>
  <si>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</si>
  <si>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</si>
  <si>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</si>
  <si>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</si>
  <si>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</si>
  <si>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</si>
  <si>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</si>
  <si>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</si>
  <si>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</si>
  <si>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</si>
  <si>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</si>
  <si>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</si>
  <si>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</si>
  <si>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</si>
  <si>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</si>
  <si>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</si>
  <si>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</si>
  <si>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</si>
  <si>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</si>
  <si>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</si>
  <si>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</si>
  <si>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</si>
  <si>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</si>
  <si>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</si>
  <si>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</si>
  <si>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</si>
  <si>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</si>
  <si>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</si>
  <si>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</si>
  <si>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</si>
  <si>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</si>
  <si>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</si>
  <si>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</si>
  <si>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</si>
  <si>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</si>
  <si>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</si>
  <si>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</si>
  <si>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</si>
  <si>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</si>
  <si>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</si>
  <si>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</si>
  <si>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</si>
  <si>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</si>
  <si>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</si>
  <si>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</si>
  <si>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</si>
  <si>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</si>
  <si>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</si>
  <si>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</si>
  <si>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</si>
  <si>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</si>
  <si>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</si>
  <si>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</si>
  <si>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</si>
  <si>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</si>
  <si>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</si>
  <si>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</si>
  <si>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</si>
  <si>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</si>
  <si>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</si>
  <si>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</si>
  <si>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</si>
  <si>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</si>
  <si>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</si>
  <si>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</si>
  <si>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</si>
  <si>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</si>
  <si>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</si>
  <si>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</si>
  <si>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</si>
  <si>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</si>
  <si>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</si>
  <si>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</si>
  <si>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</si>
  <si>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</si>
  <si>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</si>
  <si>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</si>
  <si>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</si>
  <si>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</si>
  <si>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</si>
  <si>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</si>
  <si>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</si>
  <si>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</si>
  <si>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</si>
  <si>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</si>
  <si>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</si>
  <si>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</si>
  <si>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</si>
  <si>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</si>
  <si>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</si>
  <si>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</si>
  <si>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</si>
  <si>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</si>
  <si>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</si>
  <si>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</si>
  <si>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</si>
  <si>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</si>
  <si>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</si>
  <si>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</si>
  <si>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</si>
  <si>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</si>
  <si>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</si>
  <si>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</si>
  <si>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</si>
  <si>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</si>
  <si>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</si>
  <si>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</si>
  <si>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</si>
  <si>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</si>
  <si>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</si>
  <si>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</si>
  <si>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</si>
  <si>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</si>
  <si>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</si>
  <si>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</si>
  <si>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</si>
  <si>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</si>
  <si>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</si>
  <si>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</si>
  <si>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</si>
  <si>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</si>
  <si>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</si>
  <si>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</si>
  <si>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</si>
  <si>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</si>
  <si>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</si>
  <si>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</si>
  <si>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</si>
  <si>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</si>
  <si>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</si>
  <si>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</si>
  <si>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</si>
  <si>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</si>
  <si>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</si>
  <si>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</si>
  <si>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</si>
  <si>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</si>
  <si>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</si>
  <si>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</si>
  <si>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</si>
  <si>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</si>
  <si>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</si>
  <si>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</si>
  <si>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</si>
  <si>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</si>
  <si>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</si>
  <si>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</si>
  <si>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</si>
  <si>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</si>
  <si>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</si>
  <si>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</si>
  <si>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</si>
  <si>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</si>
  <si>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</si>
  <si>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</si>
  <si>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</si>
  <si>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</si>
  <si>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</si>
  <si>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</si>
  <si>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</si>
  <si>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</si>
  <si>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</si>
  <si>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</si>
  <si>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</si>
  <si>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</si>
  <si>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</si>
  <si>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</si>
  <si>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</si>
  <si>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</si>
  <si>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</si>
  <si>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</si>
  <si>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</si>
  <si>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</si>
  <si>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</si>
  <si>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</si>
  <si>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</si>
  <si>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</si>
  <si>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</si>
  <si>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</si>
  <si>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</si>
  <si>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</si>
  <si>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</si>
  <si>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</si>
  <si>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</si>
  <si>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</si>
  <si>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</si>
  <si>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</si>
  <si>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</si>
  <si>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</si>
  <si>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</si>
  <si>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</si>
  <si>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</si>
  <si>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</si>
  <si>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</si>
  <si>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</si>
  <si>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</si>
  <si>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</si>
  <si>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</si>
  <si>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</si>
  <si>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</si>
  <si>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</si>
  <si>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</si>
  <si>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</si>
  <si>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</si>
  <si>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</si>
  <si>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</si>
  <si>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</si>
  <si>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</si>
  <si>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</si>
  <si>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</si>
  <si>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</si>
  <si>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</si>
  <si>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</si>
  <si>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</si>
  <si>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</si>
  <si>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</si>
  <si>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</si>
  <si>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</si>
  <si>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</si>
  <si>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</si>
  <si>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</si>
  <si>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</si>
  <si>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</si>
  <si>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</si>
  <si>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</si>
  <si>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</si>
  <si>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</si>
  <si>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</si>
  <si>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</si>
  <si>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</si>
  <si>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</si>
  <si>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</si>
  <si>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</si>
  <si>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</si>
  <si>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</si>
  <si>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</si>
  <si>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</si>
  <si>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</si>
  <si>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</si>
  <si>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</si>
  <si>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</si>
  <si>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</si>
  <si>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</si>
  <si>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</si>
  <si>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</si>
  <si>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</si>
  <si>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</si>
  <si>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</si>
  <si>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</si>
  <si>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</si>
  <si>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</si>
  <si>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</si>
  <si>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</si>
  <si>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</si>
  <si>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</si>
  <si>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</si>
  <si>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</si>
  <si>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</si>
  <si>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</si>
  <si>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</si>
  <si>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</si>
  <si>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</si>
  <si>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</si>
  <si>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</si>
  <si>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</si>
  <si>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</si>
  <si>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</si>
  <si>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</si>
  <si>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</si>
  <si>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</si>
  <si>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</si>
  <si>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</si>
  <si>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</si>
  <si>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</si>
  <si>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</si>
  <si>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</si>
  <si>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</si>
  <si>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</si>
  <si>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</si>
  <si>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</si>
  <si>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</si>
  <si>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</si>
  <si>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</si>
  <si>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</si>
  <si>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</si>
  <si>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</si>
  <si>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</si>
  <si>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</si>
  <si>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</si>
  <si>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</si>
  <si>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</si>
  <si>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</si>
  <si>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</si>
  <si>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</si>
  <si>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</si>
  <si>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</si>
  <si>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</si>
  <si>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</si>
  <si>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</si>
  <si>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</si>
  <si>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</si>
  <si>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</si>
  <si>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</si>
  <si>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</si>
  <si>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</si>
  <si>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</si>
  <si>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</si>
  <si>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</si>
  <si>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</si>
  <si>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</si>
  <si>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</si>
  <si>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</si>
  <si>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</si>
  <si>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</si>
  <si>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</si>
  <si>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</si>
  <si>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</si>
  <si>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</si>
  <si>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</si>
  <si>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</si>
  <si>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</si>
  <si>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</si>
  <si>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</si>
  <si>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</si>
  <si>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</si>
  <si>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</si>
  <si>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</si>
  <si>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</si>
  <si>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</si>
  <si>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</si>
  <si>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</si>
  <si>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</si>
  <si>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</si>
  <si>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</si>
  <si>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</si>
  <si>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</si>
  <si>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</si>
  <si>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</si>
  <si>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</si>
  <si>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</si>
  <si>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</si>
  <si>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</si>
  <si>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</si>
  <si>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</si>
  <si>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</si>
  <si>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</si>
  <si>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</si>
  <si>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</si>
  <si>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</si>
  <si>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</si>
  <si>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</si>
  <si>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</si>
  <si>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</si>
  <si>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</si>
  <si>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</si>
  <si>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</si>
  <si>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</si>
  <si>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</si>
  <si>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</si>
  <si>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</si>
  <si>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</si>
  <si>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</si>
  <si>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</si>
  <si>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</si>
  <si>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</si>
  <si>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</si>
  <si>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</si>
  <si>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</si>
  <si>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</si>
  <si>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</si>
  <si>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</si>
  <si>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</si>
  <si>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</si>
  <si>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</si>
  <si>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</si>
  <si>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</si>
  <si>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</si>
  <si>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</si>
  <si>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</si>
  <si>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</si>
  <si>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</si>
  <si>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</si>
  <si>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</si>
  <si>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</si>
  <si>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</si>
  <si>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</si>
  <si>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</si>
  <si>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</si>
  <si>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</si>
  <si>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</si>
  <si>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</si>
  <si>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</si>
  <si>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</si>
  <si>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</si>
  <si>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</si>
  <si>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</si>
  <si>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</si>
  <si>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</si>
  <si>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</si>
  <si>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</si>
  <si>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</si>
  <si>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</si>
  <si>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</si>
  <si>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</si>
  <si>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</si>
  <si>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</si>
  <si>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</si>
  <si>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</si>
  <si>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</si>
  <si>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</si>
  <si>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</si>
  <si>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</si>
  <si>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</si>
  <si>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</si>
  <si>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</si>
  <si>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</si>
  <si>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</si>
  <si>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</si>
  <si>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</si>
  <si>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</si>
  <si>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</si>
  <si>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</si>
  <si>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</si>
  <si>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</si>
  <si>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</si>
  <si>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</si>
  <si>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</si>
  <si>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</si>
  <si>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</si>
  <si>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</si>
  <si>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</si>
  <si>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</si>
  <si>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</si>
  <si>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</si>
  <si>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</si>
  <si>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</si>
  <si>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</si>
  <si>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</si>
  <si>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</si>
  <si>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</si>
  <si>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</si>
  <si>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</si>
  <si>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</si>
  <si>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</si>
  <si>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</si>
  <si>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</si>
  <si>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</si>
  <si>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</si>
  <si>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</si>
  <si>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</si>
  <si>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</si>
  <si>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</si>
  <si>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</si>
  <si>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</si>
  <si>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</si>
  <si>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</si>
  <si>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</si>
  <si>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</si>
  <si>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</si>
  <si>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</si>
  <si>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</si>
  <si>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</si>
  <si>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</si>
  <si>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</si>
  <si>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</si>
  <si>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</si>
  <si>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</si>
  <si>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</si>
  <si>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</si>
  <si>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</si>
  <si>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</si>
  <si>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</si>
  <si>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</si>
  <si>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</si>
  <si>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</si>
  <si>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</si>
  <si>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</si>
  <si>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</si>
  <si>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</si>
  <si>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</si>
  <si>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</si>
  <si>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</si>
  <si>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</si>
  <si>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</si>
  <si>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</si>
  <si>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</si>
  <si>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</si>
  <si>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</si>
  <si>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</si>
  <si>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</si>
  <si>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</si>
  <si>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</si>
  <si>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</si>
  <si>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</si>
  <si>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</si>
  <si>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</si>
  <si>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</si>
  <si>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</si>
  <si>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</si>
  <si>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</si>
  <si>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</si>
  <si>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</si>
  <si>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</si>
  <si>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</si>
  <si>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</si>
  <si>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</si>
  <si>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</si>
  <si>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</si>
  <si>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</si>
  <si>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</si>
  <si>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</si>
  <si>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</si>
  <si>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</si>
  <si>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</si>
  <si>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</si>
  <si>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</si>
  <si>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</si>
  <si>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</si>
  <si>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</si>
  <si>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</si>
  <si>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</si>
  <si>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</si>
  <si>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</si>
  <si>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</si>
  <si>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</si>
  <si>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</si>
  <si>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</si>
  <si>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</si>
  <si>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</si>
  <si>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</si>
  <si>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</si>
  <si>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</si>
  <si>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</si>
  <si>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</si>
  <si>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</si>
  <si>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</si>
  <si>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</si>
  <si>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</si>
  <si>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</si>
  <si>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</si>
  <si>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</si>
  <si>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</si>
  <si>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</si>
  <si>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</si>
  <si>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</si>
  <si>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</si>
  <si>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</si>
  <si>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</si>
  <si>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</si>
  <si>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</si>
  <si>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</si>
  <si>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</si>
  <si>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</si>
  <si>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</si>
  <si>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</si>
  <si>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</si>
  <si>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</si>
  <si>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</si>
  <si>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</si>
  <si>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</si>
  <si>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</si>
  <si>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</si>
  <si>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</si>
  <si>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</si>
  <si>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</si>
  <si>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</si>
  <si>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</si>
  <si>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</si>
  <si>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</si>
  <si>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</si>
  <si>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</si>
  <si>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</si>
  <si>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</si>
  <si>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</si>
  <si>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</si>
  <si>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</si>
  <si>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</si>
  <si>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</si>
  <si>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</si>
  <si>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</si>
  <si>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</si>
  <si>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</si>
  <si>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</si>
  <si>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</si>
  <si>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</si>
  <si>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</si>
  <si>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</si>
  <si>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</si>
  <si>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</si>
  <si>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</si>
  <si>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</si>
  <si>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</si>
  <si>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</si>
  <si>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</si>
  <si>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</si>
  <si>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</si>
  <si>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</si>
  <si>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</si>
  <si>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</si>
  <si>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</si>
  <si>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</si>
  <si>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</si>
  <si>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</si>
  <si>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</si>
  <si>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</si>
  <si>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</si>
  <si>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</si>
  <si>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</si>
  <si>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</si>
  <si>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</si>
  <si>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</si>
  <si>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</si>
  <si>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</si>
  <si>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</si>
  <si>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</si>
  <si>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</si>
  <si>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</si>
  <si>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</si>
  <si>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</si>
  <si>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</si>
  <si>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</si>
  <si>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</si>
  <si>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</si>
  <si>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</si>
  <si>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</si>
  <si>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</si>
  <si>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</si>
  <si>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</si>
  <si>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</si>
  <si>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</si>
  <si>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</si>
  <si>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</si>
  <si>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</si>
  <si>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</si>
  <si>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</si>
  <si>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</si>
  <si>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</si>
  <si>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</si>
  <si>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</si>
  <si>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</si>
  <si>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</si>
  <si>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</si>
  <si>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</si>
  <si>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</si>
  <si>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</si>
  <si>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</si>
  <si>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</si>
  <si>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</si>
  <si>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</si>
  <si>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</si>
  <si>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</si>
  <si>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</si>
  <si>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</si>
  <si>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</si>
  <si>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</si>
  <si>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</si>
  <si>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</si>
  <si>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</si>
  <si>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</si>
  <si>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</si>
  <si>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</si>
  <si>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</si>
  <si>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</si>
  <si>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</si>
  <si>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</si>
  <si>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</si>
  <si>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</si>
  <si>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</si>
  <si>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</si>
  <si>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</si>
  <si>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</si>
  <si>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</si>
  <si>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</si>
  <si>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</si>
  <si>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</si>
  <si>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</si>
  <si>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</si>
  <si>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</si>
  <si>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</si>
  <si>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</si>
  <si>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</si>
  <si>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</si>
  <si>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</si>
  <si>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</si>
  <si>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</si>
  <si>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</si>
  <si>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</si>
  <si>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</si>
  <si>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</si>
  <si>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</si>
  <si>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</si>
  <si>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</si>
  <si>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</si>
  <si>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</si>
  <si>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</si>
  <si>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</si>
  <si>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</si>
  <si>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</si>
  <si>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</si>
  <si>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</si>
  <si>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</si>
  <si>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</si>
  <si>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</si>
  <si>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</si>
  <si>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</si>
  <si>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</si>
  <si>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</si>
  <si>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</si>
  <si>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</si>
  <si>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</si>
  <si>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</si>
  <si>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</si>
  <si>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</si>
  <si>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</si>
  <si>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</si>
  <si>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</si>
  <si>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</si>
  <si>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</si>
  <si>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</si>
  <si>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</si>
  <si>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</si>
  <si>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</si>
  <si>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</si>
  <si>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</si>
  <si>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</si>
  <si>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</si>
  <si>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</si>
  <si>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</si>
  <si>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</si>
  <si>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</si>
  <si>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</si>
  <si>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</si>
  <si>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</si>
  <si>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</si>
  <si>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</si>
  <si>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</si>
  <si>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</si>
  <si>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</si>
  <si>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</si>
  <si>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</si>
  <si>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</si>
  <si>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</si>
  <si>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</si>
  <si>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</si>
  <si>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</si>
  <si>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</si>
  <si>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</si>
  <si>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</si>
  <si>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</si>
  <si>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</si>
  <si>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</si>
  <si>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</si>
  <si>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</si>
  <si>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</si>
  <si>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</si>
  <si>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</si>
  <si>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</si>
  <si>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</si>
  <si>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</si>
  <si>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</si>
  <si>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</si>
  <si>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</si>
  <si>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</si>
  <si>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</si>
  <si>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</si>
  <si>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</si>
  <si>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</si>
  <si>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</si>
  <si>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</si>
  <si>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</si>
  <si>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</si>
  <si>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</si>
  <si>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</si>
  <si>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</si>
  <si>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</si>
  <si>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</si>
  <si>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</si>
  <si>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</si>
  <si>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</si>
  <si>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</si>
  <si>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</si>
  <si>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</si>
  <si>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</si>
  <si>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</si>
  <si>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</si>
  <si>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</si>
  <si>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</si>
  <si>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</si>
  <si>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</si>
  <si>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</si>
  <si>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</si>
  <si>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</si>
  <si>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</si>
  <si>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</si>
  <si>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</si>
  <si>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</si>
  <si>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</si>
  <si>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</si>
  <si>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</si>
  <si>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</si>
  <si>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</si>
  <si>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</si>
  <si>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</si>
  <si>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</si>
  <si>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</si>
  <si>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</si>
  <si>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</si>
  <si>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</si>
  <si>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</si>
  <si>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</si>
  <si>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</si>
  <si>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</si>
  <si>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</si>
  <si>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</si>
  <si>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</si>
  <si>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</si>
  <si>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</si>
  <si>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</si>
  <si>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</si>
  <si>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</si>
  <si>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</si>
  <si>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</si>
  <si>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</si>
  <si>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</si>
  <si>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</si>
  <si>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</si>
  <si>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</si>
  <si>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</si>
  <si>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</si>
  <si>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</si>
  <si>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</si>
  <si>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</si>
  <si>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</si>
  <si>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</si>
  <si>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</si>
  <si>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</si>
  <si>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</si>
  <si>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</si>
  <si>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</si>
  <si>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</si>
  <si>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</si>
  <si>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</si>
  <si>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</si>
  <si>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</si>
  <si>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</si>
  <si>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</si>
  <si>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</si>
  <si>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</si>
  <si>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</si>
  <si>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</si>
  <si>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</si>
  <si>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</si>
  <si>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</si>
  <si>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</si>
  <si>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</si>
  <si>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</si>
  <si>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</si>
  <si>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</si>
  <si>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</si>
  <si>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</si>
  <si>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</si>
  <si>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</si>
  <si>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</si>
  <si>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</si>
  <si>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</si>
  <si>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</si>
  <si>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</si>
  <si>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</si>
  <si>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</si>
  <si>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</si>
  <si>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</si>
  <si>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</si>
  <si>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</si>
  <si>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</si>
  <si>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</si>
  <si>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</si>
  <si>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</si>
  <si>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</si>
  <si>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</si>
  <si>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</si>
  <si>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</si>
  <si>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</si>
  <si>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</si>
  <si>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</si>
  <si>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</si>
  <si>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</si>
  <si>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</si>
  <si>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</si>
  <si>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</si>
  <si>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</si>
  <si>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</si>
  <si>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</si>
  <si>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</si>
  <si>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</si>
  <si>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</si>
  <si>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</si>
  <si>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</si>
  <si>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</si>
  <si>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</si>
  <si>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</si>
  <si>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</si>
  <si>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</si>
  <si>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</si>
  <si>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</si>
  <si>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</si>
  <si>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</si>
  <si>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</si>
  <si>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</si>
  <si>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</si>
  <si>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</si>
  <si>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</si>
  <si>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</si>
  <si>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</si>
  <si>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</si>
  <si>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</si>
  <si>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</si>
  <si>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</si>
  <si>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</si>
  <si>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</si>
  <si>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</si>
  <si>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</si>
  <si>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</si>
  <si>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</si>
  <si>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</si>
  <si>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</si>
  <si>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</si>
  <si>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</si>
  <si>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</si>
  <si>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</si>
  <si>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</si>
  <si>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</si>
  <si>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</si>
  <si>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</si>
  <si>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</si>
  <si>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</si>
  <si>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</si>
  <si>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</si>
  <si>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</si>
  <si>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</si>
  <si>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</si>
  <si>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</si>
  <si>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</si>
  <si>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</si>
  <si>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</si>
  <si>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</si>
  <si>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</si>
  <si>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</si>
  <si>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</si>
  <si>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</si>
  <si>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</si>
  <si>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</si>
  <si>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</si>
  <si>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</si>
  <si>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</si>
  <si>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</si>
  <si>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</si>
  <si>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</si>
  <si>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</si>
  <si>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</si>
  <si>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</si>
  <si>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</si>
  <si>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</si>
  <si>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</si>
  <si>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</si>
  <si>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</si>
  <si>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</si>
  <si>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</si>
  <si>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</si>
  <si>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</si>
  <si>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</si>
  <si>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</si>
  <si>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</si>
  <si>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</si>
  <si>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</si>
  <si>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</si>
  <si>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</si>
  <si>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</si>
  <si>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</si>
  <si>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</si>
  <si>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</si>
  <si>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</si>
  <si>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</si>
  <si>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</si>
  <si>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</si>
  <si>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</si>
  <si>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</si>
  <si>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</si>
  <si>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</si>
  <si>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</si>
  <si>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</si>
  <si>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</si>
  <si>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</si>
  <si>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</si>
  <si>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</si>
  <si>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</si>
  <si>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</si>
  <si>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</si>
  <si>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</si>
  <si>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</si>
  <si>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</si>
  <si>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</si>
  <si>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</si>
  <si>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</si>
  <si>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</si>
  <si>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</si>
  <si>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</si>
  <si>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</si>
  <si>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</si>
  <si>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</si>
  <si>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</si>
  <si>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</si>
  <si>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</si>
  <si>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</si>
  <si>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</si>
  <si>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</si>
  <si>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</si>
  <si>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</si>
  <si>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</si>
  <si>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</si>
  <si>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</si>
  <si>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</si>
  <si>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</si>
  <si>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</si>
  <si>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</si>
  <si>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</si>
  <si>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</si>
  <si>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</si>
  <si>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</si>
  <si>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</si>
  <si>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</si>
  <si>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</si>
  <si>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</si>
  <si>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</si>
  <si>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</si>
  <si>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</si>
  <si>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</si>
  <si>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</si>
  <si>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</si>
  <si>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</si>
  <si>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</si>
  <si>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</si>
  <si>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</si>
  <si>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</si>
  <si>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</si>
  <si>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</si>
  <si>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</si>
  <si>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</si>
  <si>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</si>
  <si>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</si>
  <si>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</si>
  <si>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</si>
  <si>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</si>
  <si>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</si>
  <si>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</si>
  <si>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</si>
  <si>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</si>
  <si>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</si>
  <si>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</si>
  <si>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</si>
  <si>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</si>
  <si>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</si>
  <si>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</si>
  <si>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</si>
  <si>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</si>
  <si>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</si>
  <si>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</si>
  <si>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</si>
  <si>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</si>
  <si>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</si>
  <si>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</si>
  <si>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</si>
  <si>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</si>
  <si>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</si>
  <si>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</si>
  <si>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</si>
  <si>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</si>
  <si>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</si>
  <si>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</si>
  <si>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</si>
  <si>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</si>
  <si>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</si>
  <si>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</si>
  <si>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</si>
  <si>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</si>
  <si>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</si>
  <si>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</si>
  <si>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</si>
  <si>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</si>
  <si>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</si>
  <si>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</si>
  <si>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</si>
  <si>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</si>
  <si>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</si>
  <si>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</si>
  <si>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</si>
  <si>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</si>
  <si>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</si>
  <si>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</si>
  <si>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</si>
  <si>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</si>
  <si>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</si>
  <si>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</si>
  <si>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</si>
  <si>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</si>
  <si>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</si>
  <si>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</si>
  <si>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</si>
  <si>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</si>
  <si>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</si>
  <si>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</si>
  <si>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</si>
  <si>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</si>
  <si>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</si>
  <si>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</si>
  <si>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</si>
  <si>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</si>
  <si>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</si>
  <si>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</si>
  <si>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</si>
  <si>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</si>
  <si>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</si>
  <si>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</si>
  <si>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</si>
  <si>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</si>
  <si>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</si>
  <si>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</si>
  <si>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</si>
  <si>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</si>
  <si>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</si>
  <si>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</si>
  <si>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</si>
  <si>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</si>
  <si>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</si>
  <si>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</si>
  <si>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</si>
  <si>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</si>
  <si>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</si>
  <si>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</si>
  <si>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</si>
  <si>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</si>
  <si>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</si>
  <si>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</si>
  <si>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</si>
  <si>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</si>
  <si>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</si>
  <si>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</si>
  <si>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</si>
  <si>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</si>
  <si>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</si>
  <si>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</si>
  <si>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</si>
  <si>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</si>
  <si>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</si>
  <si>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</si>
  <si>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</si>
  <si>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</si>
  <si>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</si>
  <si>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</si>
  <si>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</si>
  <si>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</si>
  <si>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</si>
  <si>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</si>
  <si>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</si>
  <si>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</si>
  <si>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</si>
  <si>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</si>
  <si>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</si>
  <si>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</si>
  <si>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</si>
  <si>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</si>
  <si>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</si>
  <si>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</si>
  <si>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</si>
  <si>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</si>
  <si>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</si>
  <si>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</si>
  <si>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</si>
  <si>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</si>
  <si>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</si>
  <si>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</si>
  <si>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</si>
  <si>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</si>
  <si>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</si>
  <si>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</si>
  <si>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</si>
  <si>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</si>
  <si>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</si>
  <si>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</si>
  <si>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</si>
  <si>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</si>
  <si>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</si>
  <si>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</si>
  <si>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</si>
  <si>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</si>
  <si>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</si>
  <si>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</si>
  <si>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</si>
  <si>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</si>
  <si>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</si>
  <si>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</si>
  <si>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</si>
  <si>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</si>
  <si>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</si>
  <si>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</si>
  <si>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</si>
  <si>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</si>
  <si>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</si>
  <si>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</si>
  <si>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</si>
  <si>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</si>
  <si>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</si>
  <si>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</si>
  <si>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</si>
  <si>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</si>
  <si>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</si>
  <si>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</si>
  <si>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</si>
  <si>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</si>
  <si>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</si>
  <si>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</si>
  <si>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</si>
  <si>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</si>
  <si>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</si>
  <si>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</si>
  <si>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</si>
  <si>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</si>
  <si>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</si>
  <si>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</si>
  <si>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</si>
  <si>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</si>
  <si>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</si>
  <si>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</si>
  <si>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</si>
  <si>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</si>
  <si>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</si>
  <si>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</si>
  <si>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</si>
  <si>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</si>
  <si>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</si>
  <si>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</si>
  <si>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</si>
  <si>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</si>
  <si>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</si>
  <si>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</si>
  <si>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</si>
  <si>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</si>
  <si>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</si>
  <si>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</si>
  <si>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</si>
  <si>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</si>
  <si>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</si>
  <si>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</si>
  <si>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</si>
  <si>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</si>
  <si>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</si>
  <si>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</si>
  <si>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</si>
  <si>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</si>
  <si>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</si>
  <si>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</si>
  <si>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</si>
  <si>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</si>
  <si>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</si>
  <si>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</si>
  <si>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</si>
  <si>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</si>
  <si>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</si>
  <si>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</si>
  <si>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</si>
  <si>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</si>
  <si>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</si>
  <si>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</si>
  <si>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</si>
  <si>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</si>
  <si>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</si>
  <si>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</si>
  <si>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</si>
  <si>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</si>
  <si>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</si>
  <si>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</si>
  <si>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</si>
  <si>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</si>
  <si>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</si>
  <si>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</si>
  <si>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</si>
  <si>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</si>
  <si>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</si>
  <si>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</si>
  <si>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</si>
  <si>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</si>
  <si>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</si>
  <si>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</si>
  <si>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</si>
  <si>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</si>
  <si>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</si>
  <si>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</si>
  <si>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</si>
  <si>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</si>
  <si>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</si>
  <si>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</si>
  <si>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</si>
  <si>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</si>
  <si>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</si>
  <si>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</si>
  <si>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</si>
  <si>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</si>
  <si>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</si>
  <si>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</si>
  <si>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</si>
  <si>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</si>
  <si>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</si>
  <si>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</si>
  <si>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</si>
  <si>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</si>
  <si>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</si>
  <si>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</si>
  <si>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</si>
  <si>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</si>
  <si>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</si>
  <si>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</si>
  <si>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</si>
  <si>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</si>
  <si>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</si>
  <si>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</si>
  <si>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</si>
  <si>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</si>
  <si>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</si>
  <si>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</si>
  <si>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</si>
  <si>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</si>
  <si>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</si>
  <si>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</si>
  <si>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</si>
  <si>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</si>
  <si>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</si>
  <si>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</si>
  <si>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</si>
  <si>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</si>
  <si>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</si>
  <si>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</si>
  <si>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</si>
  <si>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</si>
  <si>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</si>
  <si>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</si>
  <si>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</si>
  <si>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</si>
  <si>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</si>
  <si>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</si>
  <si>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</si>
  <si>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</si>
  <si>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</si>
  <si>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</si>
  <si>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</si>
  <si>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</si>
  <si>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</si>
  <si>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</si>
  <si>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</si>
  <si>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</si>
  <si>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</si>
  <si>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</si>
  <si>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</si>
  <si>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</si>
  <si>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</si>
  <si>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</si>
  <si>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</si>
  <si>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</si>
  <si>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</si>
  <si>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</si>
  <si>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</si>
  <si>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</si>
  <si>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</si>
  <si>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</si>
  <si>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</si>
  <si>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</si>
  <si>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</si>
  <si>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</si>
  <si>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</si>
  <si>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</si>
  <si>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</si>
  <si>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</si>
  <si>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</si>
  <si>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</si>
  <si>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</si>
  <si>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</si>
  <si>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</si>
  <si>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</si>
  <si>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</si>
  <si>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</si>
  <si>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</si>
  <si>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</si>
  <si>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</si>
  <si>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</si>
  <si>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</si>
  <si>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</si>
  <si>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</si>
  <si>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</si>
  <si>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</si>
  <si>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</si>
  <si>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</si>
  <si>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</si>
  <si>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</si>
  <si>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</si>
  <si>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</si>
  <si>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</si>
  <si>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</si>
  <si>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</si>
  <si>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</si>
  <si>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</si>
  <si>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</si>
  <si>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</si>
  <si>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</si>
  <si>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</si>
  <si>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</si>
  <si>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</si>
  <si>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</si>
  <si>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</si>
  <si>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</si>
  <si>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</si>
  <si>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</si>
  <si>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</si>
  <si>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</si>
  <si>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</si>
  <si>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</si>
  <si>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</si>
  <si>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</si>
  <si>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</si>
  <si>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</si>
  <si>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</si>
  <si>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</si>
  <si>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</si>
  <si>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</si>
  <si>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</si>
  <si>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</si>
  <si>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</si>
  <si>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</si>
  <si>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</si>
  <si>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</si>
  <si>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</si>
  <si>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</si>
  <si>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</si>
  <si>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</si>
  <si>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</si>
  <si>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</si>
  <si>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</si>
  <si>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</si>
  <si>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</si>
  <si>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</si>
  <si>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</si>
  <si>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</si>
  <si>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</si>
  <si>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</si>
  <si>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</si>
  <si>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</si>
  <si>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</si>
  <si>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</si>
  <si>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</si>
  <si>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</si>
  <si>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</si>
  <si>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</si>
  <si>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</si>
  <si>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</si>
  <si>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</si>
  <si>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</si>
  <si>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</si>
  <si>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</si>
  <si>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</si>
  <si>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</si>
  <si>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</si>
  <si>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</si>
  <si>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</si>
  <si>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</si>
  <si>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</si>
  <si>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</si>
  <si>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</si>
  <si>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</si>
  <si>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</si>
  <si>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</si>
  <si>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</si>
  <si>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</si>
  <si>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</si>
  <si>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</si>
  <si>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</si>
  <si>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</si>
  <si>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</si>
  <si>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</si>
  <si>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</si>
  <si>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</si>
  <si>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</si>
  <si>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</si>
  <si>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</si>
  <si>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</si>
  <si>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</si>
  <si>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</si>
  <si>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</si>
  <si>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</si>
  <si>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</si>
  <si>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</si>
  <si>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</si>
  <si>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</si>
  <si>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</si>
  <si>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</si>
  <si>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</si>
  <si>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</si>
  <si>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</si>
  <si>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</si>
  <si>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</si>
  <si>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</si>
  <si>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</si>
  <si>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</si>
  <si>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</si>
  <si>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</si>
  <si>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</si>
  <si>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</si>
  <si>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</si>
  <si>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</si>
  <si>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</si>
  <si>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</si>
  <si>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</si>
  <si>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</si>
  <si>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</si>
  <si>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</si>
  <si>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</si>
  <si>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</si>
  <si>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</si>
  <si>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</si>
  <si>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</si>
  <si>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</si>
  <si>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</si>
  <si>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</si>
  <si>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</si>
  <si>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</si>
  <si>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</si>
  <si>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</si>
  <si>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</si>
  <si>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</si>
  <si>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</si>
  <si>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</si>
  <si>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</si>
  <si>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</si>
  <si>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</si>
  <si>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</si>
  <si>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</si>
  <si>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</si>
  <si>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</si>
  <si>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</si>
  <si>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</si>
  <si>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</si>
  <si>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</si>
  <si>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</si>
  <si>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</si>
  <si>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</si>
  <si>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</si>
  <si>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</si>
  <si>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</si>
  <si>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</si>
  <si>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</si>
  <si>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</si>
  <si>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</si>
  <si>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</si>
  <si>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</si>
  <si>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</si>
  <si>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</si>
  <si>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</si>
  <si>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</si>
  <si>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</si>
  <si>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</si>
  <si>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</si>
  <si>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</si>
  <si>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</si>
  <si>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</si>
  <si>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</si>
  <si>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</si>
  <si>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</si>
  <si>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</si>
  <si>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</si>
  <si>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</si>
  <si>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</si>
  <si>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</si>
  <si>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</si>
  <si>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</si>
  <si>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</si>
  <si>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</si>
  <si>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</si>
  <si>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</si>
  <si>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</si>
  <si>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</si>
  <si>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</si>
  <si>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</si>
  <si>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</si>
  <si>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</si>
  <si>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</si>
  <si>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</si>
  <si>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</si>
  <si>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</si>
  <si>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</si>
  <si>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</si>
  <si>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</si>
  <si>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</si>
  <si>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</si>
  <si>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</si>
  <si>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</si>
  <si>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</si>
  <si>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</si>
  <si>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</si>
  <si>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</si>
  <si>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</si>
  <si>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</si>
  <si>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</si>
  <si>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</si>
  <si>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</si>
  <si>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</si>
  <si>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</si>
  <si>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</si>
  <si>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</si>
  <si>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</si>
  <si>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</si>
  <si>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</si>
  <si>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</si>
  <si>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</si>
  <si>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</si>
  <si>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</si>
  <si>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</si>
  <si>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</si>
  <si>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</si>
  <si>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</si>
  <si>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</si>
  <si>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</si>
  <si>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</si>
  <si>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</si>
  <si>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</si>
  <si>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</si>
  <si>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</si>
  <si>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</si>
  <si>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</si>
  <si>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</si>
  <si>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</si>
  <si>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</si>
  <si>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</si>
  <si>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</si>
  <si>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</si>
  <si>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</si>
  <si>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</si>
  <si>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</si>
  <si>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</si>
  <si>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</si>
  <si>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</si>
  <si>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</si>
  <si>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</si>
  <si>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</si>
  <si>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</si>
  <si>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</si>
  <si>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</si>
  <si>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</si>
  <si>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</si>
  <si>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</si>
  <si>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</si>
  <si>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</si>
  <si>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</si>
  <si>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</si>
  <si>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</si>
  <si>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</si>
  <si>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</si>
  <si>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</si>
  <si>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</si>
  <si>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</si>
  <si>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</si>
  <si>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</si>
  <si>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</si>
  <si>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</si>
  <si>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</si>
  <si>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</si>
  <si>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</si>
  <si>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</si>
  <si>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</si>
  <si>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</si>
  <si>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</si>
  <si>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</si>
  <si>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</si>
  <si>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</si>
  <si>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</si>
  <si>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</si>
  <si>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</si>
  <si>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</si>
  <si>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</si>
  <si>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</si>
  <si>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</si>
  <si>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</si>
  <si>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</si>
  <si>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</si>
  <si>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</si>
  <si>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</si>
  <si>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</si>
  <si>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</si>
  <si>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</si>
  <si>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</si>
  <si>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</si>
  <si>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</si>
  <si>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</si>
  <si>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</si>
  <si>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</si>
  <si>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</si>
  <si>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</si>
  <si>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</si>
  <si>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</si>
  <si>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</si>
  <si>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</si>
  <si>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</si>
  <si>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</si>
  <si>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</si>
  <si>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</si>
  <si>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</si>
  <si>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</si>
  <si>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</si>
  <si>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</si>
  <si>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</si>
  <si>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</si>
  <si>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</si>
  <si>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</si>
  <si>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</si>
  <si>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</si>
  <si>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</si>
  <si>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</si>
  <si>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</si>
  <si>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</si>
  <si>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</si>
  <si>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</si>
  <si>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</si>
  <si>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</si>
  <si>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</si>
  <si>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</si>
  <si>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</si>
  <si>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</si>
  <si>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</si>
  <si>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</si>
  <si>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</si>
  <si>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</si>
  <si>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</si>
  <si>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</si>
  <si>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</si>
  <si>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</si>
  <si>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</si>
  <si>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</si>
  <si>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</si>
  <si>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</si>
  <si>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</si>
  <si>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</si>
  <si>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</si>
  <si>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</si>
  <si>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</si>
  <si>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</si>
  <si>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</si>
  <si>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</si>
  <si>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</si>
  <si>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</si>
  <si>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</si>
  <si>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</si>
  <si>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</si>
  <si>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</si>
  <si>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</si>
  <si>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</si>
  <si>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</si>
  <si>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</si>
  <si>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</si>
  <si>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</si>
  <si>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</si>
  <si>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</si>
  <si>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</si>
  <si>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</si>
  <si>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</si>
  <si>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</si>
  <si>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</si>
  <si>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</si>
  <si>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</si>
  <si>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</si>
  <si>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</si>
  <si>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</si>
  <si>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</si>
  <si>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</si>
  <si>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</si>
  <si>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</si>
  <si>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</si>
  <si>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</si>
  <si>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</si>
  <si>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</si>
  <si>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</si>
  <si>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</si>
  <si>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</si>
  <si>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</si>
  <si>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</si>
  <si>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</si>
  <si>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</si>
  <si>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</si>
  <si>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</si>
  <si>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</si>
  <si>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</si>
  <si>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</si>
  <si>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</si>
  <si>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</si>
  <si>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</si>
  <si>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</si>
  <si>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</si>
  <si>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</si>
  <si>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</si>
  <si>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</si>
  <si>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</si>
  <si>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</si>
  <si>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</si>
  <si>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</si>
  <si>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</si>
  <si>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</si>
  <si>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</si>
  <si>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</si>
  <si>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</si>
  <si>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</si>
  <si>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</si>
  <si>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</si>
  <si>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</si>
  <si>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</si>
  <si>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</si>
  <si>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</si>
  <si>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</si>
  <si>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</si>
  <si>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</si>
  <si>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</si>
  <si>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</si>
  <si>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</si>
  <si>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</si>
  <si>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</si>
  <si>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</si>
  <si>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</si>
  <si>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</si>
  <si>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</si>
  <si>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</si>
  <si>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</si>
  <si>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</si>
  <si>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</si>
  <si>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</si>
  <si>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</si>
  <si>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</si>
  <si>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</si>
  <si>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</si>
  <si>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</si>
  <si>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</si>
  <si>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</si>
  <si>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</si>
  <si>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</si>
  <si>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</si>
  <si>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</si>
  <si>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</si>
  <si>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</si>
  <si>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</si>
  <si>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</si>
  <si>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</si>
  <si>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</si>
  <si>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</si>
  <si>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</si>
  <si>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</si>
  <si>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</si>
  <si>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</si>
  <si>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</si>
  <si>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</si>
  <si>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</si>
  <si>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</si>
  <si>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</si>
  <si>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</si>
  <si>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</si>
  <si>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</si>
  <si>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</si>
  <si>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</si>
  <si>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</si>
  <si>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</si>
  <si>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</si>
  <si>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</si>
  <si>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</si>
  <si>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</si>
  <si>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</si>
  <si>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</si>
  <si>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</si>
  <si>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</si>
  <si>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</si>
  <si>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</si>
  <si>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</si>
  <si>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</si>
  <si>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</si>
  <si>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</si>
  <si>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</si>
  <si>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</si>
  <si>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</si>
  <si>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</si>
  <si>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</si>
  <si>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</si>
  <si>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</si>
  <si>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</si>
  <si>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</si>
  <si>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</si>
  <si>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</si>
  <si>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</si>
  <si>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</si>
  <si>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</si>
  <si>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</si>
  <si>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</si>
  <si>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</si>
  <si>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</si>
  <si>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</si>
  <si>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</si>
  <si>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</si>
  <si>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</si>
  <si>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</si>
  <si>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</si>
  <si>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</si>
  <si>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</si>
  <si>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</si>
  <si>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</si>
  <si>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</si>
  <si>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</si>
  <si>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</si>
  <si>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</si>
  <si>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</si>
  <si>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</si>
  <si>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</si>
  <si>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</si>
  <si>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</si>
  <si>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</si>
  <si>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</si>
  <si>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</si>
  <si>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</si>
  <si>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</si>
  <si>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</si>
  <si>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</si>
  <si>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</si>
  <si>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</si>
  <si>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</si>
  <si>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</si>
  <si>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</si>
  <si>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</si>
  <si>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</si>
  <si>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</si>
  <si>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</si>
  <si>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</si>
  <si>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</si>
  <si>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</si>
  <si>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</si>
  <si>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</si>
  <si>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</si>
  <si>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</si>
  <si>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</si>
  <si>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</si>
  <si>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</si>
  <si>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</si>
  <si>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</si>
  <si>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</si>
  <si>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</si>
  <si>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</si>
  <si>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</si>
  <si>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</si>
  <si>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</si>
  <si>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</si>
  <si>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</si>
  <si>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</si>
  <si>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</si>
  <si>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</si>
  <si>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</si>
  <si>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</si>
  <si>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</si>
  <si>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</si>
  <si>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</si>
  <si>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</si>
  <si>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</si>
  <si>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</si>
  <si>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</si>
  <si>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</si>
  <si>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</si>
  <si>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</si>
  <si>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</si>
  <si>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</si>
  <si>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</si>
  <si>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</si>
  <si>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</si>
  <si>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</si>
  <si>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</si>
  <si>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</si>
  <si>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</si>
  <si>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</si>
  <si>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</si>
  <si>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</si>
  <si>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</si>
  <si>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</si>
  <si>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</si>
  <si>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</si>
  <si>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</si>
  <si>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</si>
  <si>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</si>
  <si>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</si>
  <si>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</si>
  <si>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</si>
  <si>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</si>
  <si>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</si>
  <si>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</si>
  <si>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</si>
  <si>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</si>
  <si>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</si>
  <si>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</si>
  <si>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</si>
  <si>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</si>
  <si>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</si>
  <si>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</si>
  <si>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</si>
  <si>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</si>
  <si>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</si>
  <si>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</si>
  <si>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</si>
  <si>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</si>
  <si>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</si>
  <si>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</si>
  <si>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</si>
  <si>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</si>
  <si>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</si>
  <si>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</si>
  <si>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</si>
  <si>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</si>
  <si>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</si>
  <si>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</si>
  <si>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</si>
  <si>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</si>
  <si>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</si>
  <si>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</si>
  <si>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</si>
  <si>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</si>
  <si>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</si>
  <si>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</si>
  <si>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</si>
  <si>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</si>
  <si>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</si>
  <si>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</si>
  <si>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</si>
  <si>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</si>
  <si>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</si>
  <si>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</si>
  <si>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</si>
  <si>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</si>
  <si>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</si>
  <si>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</si>
  <si>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</si>
  <si>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</si>
  <si>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</si>
  <si>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</si>
  <si>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</si>
  <si>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</si>
  <si>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</si>
  <si>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</si>
  <si>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</si>
  <si>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</si>
  <si>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</si>
  <si>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</si>
  <si>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</si>
  <si>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</si>
  <si>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</si>
  <si>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</si>
  <si>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</si>
  <si>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</si>
  <si>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</si>
  <si>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</si>
  <si>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</si>
  <si>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</si>
  <si>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</si>
  <si>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</si>
  <si>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</si>
  <si>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</si>
  <si>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</si>
  <si>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</si>
  <si>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</si>
  <si>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</si>
  <si>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</si>
  <si>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</si>
  <si>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</si>
  <si>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</si>
  <si>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</si>
  <si>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</si>
  <si>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</si>
  <si>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</si>
  <si>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</si>
  <si>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</si>
  <si>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</si>
  <si>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</si>
  <si>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</si>
  <si>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</si>
  <si>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</si>
  <si>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</si>
  <si>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</si>
  <si>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</si>
  <si>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</si>
  <si>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</si>
  <si>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</si>
  <si>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</si>
  <si>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</si>
  <si>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</si>
  <si>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</si>
  <si>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</si>
  <si>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</si>
  <si>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</si>
  <si>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</si>
  <si>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</si>
  <si>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</si>
  <si>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</si>
  <si>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</si>
  <si>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</si>
  <si>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</si>
  <si>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</si>
  <si>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</si>
  <si>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</si>
  <si>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</si>
  <si>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</si>
  <si>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</si>
  <si>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</si>
  <si>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</si>
  <si>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</si>
  <si>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</si>
  <si>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</si>
  <si>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</si>
  <si>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</si>
  <si>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</si>
  <si>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</si>
  <si>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</si>
  <si>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</si>
  <si>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</si>
  <si>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</si>
  <si>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</si>
  <si>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</si>
  <si>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</si>
  <si>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</si>
  <si>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</si>
  <si>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</si>
  <si>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</si>
  <si>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</si>
  <si>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</si>
  <si>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</si>
  <si>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</si>
  <si>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</si>
  <si>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</si>
  <si>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</si>
  <si>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</si>
  <si>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</si>
  <si>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</si>
  <si>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</si>
  <si>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</si>
  <si>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</si>
  <si>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</si>
  <si>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</si>
  <si>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</si>
  <si>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</si>
  <si>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</si>
  <si>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</si>
  <si>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</si>
  <si>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</si>
  <si>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</si>
  <si>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</si>
  <si>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</si>
  <si>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</si>
  <si>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</si>
  <si>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</si>
  <si>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</si>
  <si>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</si>
  <si>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</si>
  <si>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</si>
  <si>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</si>
  <si>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</si>
  <si>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</si>
  <si>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</si>
  <si>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</si>
  <si>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</si>
  <si>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</si>
  <si>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</si>
  <si>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</si>
  <si>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</si>
  <si>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</si>
  <si>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</si>
  <si>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</si>
  <si>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</si>
  <si>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</si>
  <si>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</si>
  <si>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</si>
  <si>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</si>
  <si>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</si>
  <si>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</si>
  <si>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</si>
  <si>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</si>
  <si>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</si>
  <si>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</si>
  <si>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</si>
  <si>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</si>
  <si>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</si>
  <si>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</si>
  <si>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</si>
  <si>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</si>
  <si>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</si>
  <si>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</si>
  <si>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</si>
  <si>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</si>
  <si>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</si>
  <si>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</si>
  <si>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</si>
  <si>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</si>
  <si>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</si>
  <si>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</si>
  <si>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</si>
  <si>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</si>
  <si>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</si>
  <si>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</si>
  <si>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</si>
  <si>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</si>
  <si>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</si>
  <si>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</si>
  <si>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</si>
  <si>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</si>
  <si>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</si>
  <si>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</si>
  <si>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</si>
  <si>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</si>
  <si>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</si>
  <si>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</si>
  <si>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</si>
  <si>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</si>
  <si>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</si>
  <si>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</si>
  <si>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</si>
  <si>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</si>
  <si>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</si>
  <si>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</si>
  <si>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</si>
  <si>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</si>
  <si>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</si>
  <si>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</si>
  <si>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</si>
  <si>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</si>
  <si>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</si>
  <si>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</si>
  <si>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</si>
  <si>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</si>
  <si>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</si>
  <si>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</si>
  <si>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</si>
  <si>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</si>
  <si>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</si>
  <si>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</si>
  <si>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</si>
  <si>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</si>
  <si>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</si>
  <si>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</si>
  <si>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</si>
  <si>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</si>
  <si>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</si>
  <si>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</si>
  <si>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</si>
  <si>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</si>
  <si>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</si>
  <si>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</si>
  <si>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</si>
  <si>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</si>
  <si>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</si>
  <si>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</si>
  <si>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</si>
  <si>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</si>
  <si>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</si>
  <si>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</si>
  <si>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</si>
  <si>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</si>
  <si>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</si>
  <si>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</si>
  <si>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</si>
  <si>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</si>
  <si>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</si>
  <si>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</si>
  <si>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</si>
  <si>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</si>
  <si>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</si>
  <si>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</si>
  <si>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</si>
  <si>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</si>
  <si>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</si>
  <si>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</si>
  <si>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</si>
  <si>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</si>
  <si>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</si>
  <si>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</si>
  <si>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</si>
  <si>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</si>
  <si>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</si>
  <si>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</si>
  <si>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</si>
  <si>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</si>
  <si>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</si>
  <si>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</si>
  <si>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</si>
  <si>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</si>
  <si>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</si>
  <si>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</si>
  <si>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</si>
  <si>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</si>
  <si>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</si>
  <si>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</si>
  <si>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</si>
  <si>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</si>
  <si>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</si>
  <si>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</si>
  <si>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</si>
  <si>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</si>
  <si>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</si>
  <si>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</si>
  <si>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</si>
  <si>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</si>
  <si>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</si>
  <si>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</si>
  <si>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</si>
  <si>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</si>
  <si>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</si>
  <si>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</si>
  <si>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</si>
  <si>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</si>
  <si>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</si>
  <si>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</si>
  <si>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</si>
  <si>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</si>
  <si>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</si>
  <si>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</si>
  <si>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</si>
  <si>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</si>
  <si>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</si>
  <si>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</si>
  <si>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</si>
  <si>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</si>
  <si>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</si>
  <si>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</si>
  <si>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</si>
  <si>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</si>
  <si>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</si>
  <si>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</si>
  <si>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</si>
  <si>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</si>
  <si>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</si>
  <si>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</si>
  <si>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</si>
  <si>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</si>
  <si>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</si>
  <si>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</si>
  <si>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</si>
  <si>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</si>
  <si>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</si>
  <si>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</si>
  <si>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</si>
  <si>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</si>
  <si>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</si>
  <si>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</si>
  <si>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</si>
  <si>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</si>
  <si>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</si>
  <si>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</si>
  <si>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</si>
  <si>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</si>
  <si>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</si>
  <si>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</si>
  <si>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</si>
  <si>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</si>
  <si>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</si>
  <si>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</si>
  <si>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</si>
  <si>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</si>
  <si>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</si>
  <si>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</si>
  <si>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</si>
  <si>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</si>
  <si>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</si>
  <si>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</si>
  <si>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</si>
  <si>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</si>
  <si>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</si>
  <si>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</si>
  <si>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</si>
  <si>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</si>
  <si>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</si>
  <si>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</si>
  <si>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</si>
  <si>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</si>
  <si>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</si>
  <si>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</si>
  <si>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</si>
  <si>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</si>
  <si>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</si>
  <si>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</si>
  <si>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</si>
  <si>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</si>
  <si>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</si>
  <si>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</si>
  <si>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</si>
  <si>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</si>
  <si>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</si>
  <si>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</si>
  <si>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</si>
  <si>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</si>
  <si>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</si>
  <si>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</si>
  <si>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</si>
  <si>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</si>
  <si>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</si>
  <si>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</si>
  <si>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</si>
  <si>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</si>
  <si>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</si>
  <si>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</si>
  <si>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</si>
  <si>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</si>
  <si>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</si>
  <si>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</si>
  <si>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</si>
  <si>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</si>
  <si>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</si>
  <si>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</si>
  <si>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</si>
  <si>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</si>
  <si>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</si>
  <si>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</si>
  <si>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</si>
  <si>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</si>
  <si>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</si>
  <si>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</si>
  <si>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</si>
  <si>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</si>
  <si>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</si>
  <si>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</si>
  <si>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</si>
  <si>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</si>
  <si>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</si>
  <si>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</si>
  <si>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</si>
  <si>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</si>
  <si>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</si>
  <si>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</si>
  <si>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</si>
  <si>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</si>
  <si>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</si>
  <si>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</si>
  <si>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</si>
  <si>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</si>
  <si>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</si>
  <si>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</si>
  <si>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</si>
  <si>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</si>
  <si>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</si>
  <si>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</si>
  <si>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</si>
  <si>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</si>
  <si>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</si>
  <si>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</si>
  <si>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</si>
  <si>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</si>
  <si>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</si>
  <si>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</si>
  <si>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</si>
  <si>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</si>
  <si>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</si>
  <si>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</si>
  <si>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</si>
  <si>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</si>
  <si>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</si>
  <si>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</si>
  <si>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</si>
  <si>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</si>
  <si>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</si>
  <si>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</si>
  <si>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</si>
  <si>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</si>
  <si>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</si>
  <si>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</si>
  <si>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</si>
  <si>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</si>
  <si>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</si>
  <si>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</si>
  <si>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</si>
  <si>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</si>
  <si>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</si>
  <si>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</si>
  <si>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</si>
  <si>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</si>
  <si>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</si>
  <si>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</si>
  <si>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</si>
  <si>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</si>
  <si>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</si>
  <si>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</si>
  <si>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</si>
  <si>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</si>
  <si>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</si>
  <si>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</si>
  <si>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</si>
  <si>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</si>
  <si>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</si>
  <si>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</si>
  <si>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</si>
  <si>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</si>
  <si>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</si>
  <si>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</si>
  <si>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</si>
  <si>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</si>
  <si>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</si>
  <si>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</si>
  <si>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</si>
  <si>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</si>
  <si>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</si>
  <si>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</si>
  <si>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</si>
  <si>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</si>
  <si>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</si>
  <si>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</si>
  <si>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</si>
  <si>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</si>
  <si>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</si>
  <si>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</si>
  <si>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</si>
  <si>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</si>
  <si>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</si>
  <si>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</si>
  <si>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</si>
  <si>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</si>
  <si>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</si>
  <si>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</si>
  <si>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</si>
  <si>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</si>
  <si>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</si>
  <si>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</si>
  <si>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</si>
  <si>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</si>
  <si>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</si>
  <si>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</si>
  <si>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</si>
  <si>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</si>
  <si>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</si>
  <si>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</si>
  <si>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</si>
  <si>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</si>
  <si>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</si>
  <si>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</si>
  <si>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</si>
  <si>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</si>
  <si>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</si>
  <si>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</si>
  <si>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</si>
  <si>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</si>
  <si>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</si>
  <si>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</si>
  <si>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</si>
  <si>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</si>
  <si>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</si>
  <si>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</si>
  <si>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</si>
  <si>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</si>
  <si>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</si>
  <si>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</si>
  <si>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</si>
  <si>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</si>
  <si>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</si>
  <si>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</si>
  <si>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</si>
  <si>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</si>
  <si>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</si>
  <si>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</si>
  <si>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</si>
  <si>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</si>
  <si>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</si>
  <si>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</si>
  <si>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</si>
  <si>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</si>
  <si>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</si>
  <si>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</si>
  <si>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</si>
  <si>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</si>
  <si>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</si>
  <si>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</si>
  <si>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</si>
  <si>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</si>
  <si>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</si>
  <si>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</si>
  <si>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</si>
  <si>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</si>
  <si>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</si>
  <si>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</si>
  <si>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</si>
  <si>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</si>
  <si>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</si>
  <si>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</si>
  <si>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</si>
  <si>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</si>
  <si>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</si>
  <si>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</si>
  <si>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</si>
  <si>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</si>
  <si>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</si>
  <si>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</si>
  <si>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</si>
  <si>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</si>
  <si>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</si>
  <si>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</si>
  <si>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</si>
  <si>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</si>
  <si>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</si>
  <si>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</si>
  <si>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</si>
  <si>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</si>
  <si>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</si>
  <si>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</si>
  <si>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</si>
  <si>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</si>
  <si>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</si>
  <si>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</si>
  <si>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</si>
  <si>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</si>
  <si>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</si>
  <si>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</si>
  <si>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</si>
  <si>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</si>
  <si>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</si>
  <si>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</si>
  <si>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</si>
  <si>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</si>
  <si>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</si>
  <si>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</si>
  <si>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</si>
  <si>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</si>
  <si>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</si>
  <si>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</si>
  <si>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</si>
  <si>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</si>
  <si>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</si>
  <si>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</si>
  <si>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</si>
  <si>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</si>
  <si>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</si>
  <si>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</si>
  <si>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</si>
  <si>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</si>
  <si>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</si>
  <si>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</si>
  <si>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</si>
  <si>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</si>
  <si>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</si>
  <si>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</si>
  <si>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</si>
  <si>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</si>
  <si>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</si>
  <si>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</si>
  <si>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</si>
  <si>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</si>
  <si>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</si>
  <si>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</si>
  <si>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</si>
  <si>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</si>
  <si>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</si>
  <si>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</si>
  <si>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</si>
  <si>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</si>
  <si>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</si>
  <si>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</si>
  <si>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</si>
  <si>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</si>
  <si>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</si>
  <si>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</si>
  <si>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</si>
  <si>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</si>
  <si>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</si>
  <si>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</si>
  <si>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</si>
  <si>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</si>
  <si>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</si>
  <si>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</si>
  <si>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</si>
  <si>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</si>
  <si>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</si>
  <si>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</si>
  <si>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</si>
  <si>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</si>
  <si>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</si>
  <si>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</si>
  <si>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</si>
  <si>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</si>
  <si>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</si>
  <si>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</si>
  <si>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</si>
  <si>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</si>
  <si>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</si>
  <si>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</si>
  <si>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</si>
  <si>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</si>
  <si>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</si>
  <si>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</si>
  <si>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</si>
  <si>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</si>
  <si>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</si>
  <si>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</si>
  <si>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</si>
  <si>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</si>
  <si>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</si>
  <si>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</si>
  <si>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</si>
  <si>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</si>
  <si>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</si>
  <si>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</si>
  <si>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</si>
  <si>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</si>
  <si>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</si>
  <si>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</si>
  <si>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</si>
  <si>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</si>
  <si>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</si>
  <si>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</si>
  <si>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</si>
  <si>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</si>
  <si>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</si>
  <si>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</si>
  <si>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</si>
  <si>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</si>
  <si>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</si>
  <si>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</si>
  <si>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</si>
  <si>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</si>
  <si>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</si>
  <si>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</si>
  <si>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</si>
  <si>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</si>
  <si>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</si>
  <si>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</si>
  <si>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</si>
  <si>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</si>
  <si>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</si>
  <si>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</si>
  <si>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</si>
  <si>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</si>
  <si>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</si>
  <si>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</si>
  <si>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</si>
  <si>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</si>
  <si>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</si>
  <si>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</si>
  <si>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</si>
  <si>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</si>
  <si>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</si>
  <si>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</si>
  <si>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</si>
  <si>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</si>
  <si>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</si>
  <si>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</si>
  <si>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</si>
  <si>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</si>
  <si>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</si>
  <si>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</si>
  <si>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</si>
  <si>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</si>
  <si>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</si>
  <si>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</si>
  <si>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</si>
  <si>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</si>
  <si>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</si>
  <si>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</si>
  <si>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</si>
  <si>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</si>
  <si>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</si>
  <si>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</si>
  <si>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</si>
  <si>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</si>
  <si>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</si>
  <si>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</si>
  <si>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</si>
  <si>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</si>
  <si>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</si>
  <si>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</si>
  <si>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</si>
  <si>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</si>
  <si>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</si>
  <si>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</si>
  <si>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</si>
  <si>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</si>
  <si>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</si>
  <si>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</si>
  <si>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</si>
  <si>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</si>
  <si>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</si>
  <si>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</si>
  <si>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</si>
  <si>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</si>
  <si>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</si>
  <si>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</si>
  <si>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</si>
  <si>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</si>
  <si>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</si>
  <si>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</si>
  <si>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</si>
  <si>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</si>
  <si>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</si>
  <si>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</si>
  <si>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</si>
  <si>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</si>
  <si>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</si>
  <si>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</si>
  <si>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</si>
  <si>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</si>
  <si>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</si>
  <si>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</si>
  <si>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</si>
  <si>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</si>
  <si>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</si>
  <si>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</si>
  <si>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</si>
  <si>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</si>
  <si>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</si>
  <si>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</si>
  <si>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</si>
  <si>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</si>
  <si>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</si>
  <si>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</si>
  <si>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</si>
  <si>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</si>
  <si>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</si>
  <si>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</si>
  <si>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</si>
  <si>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</si>
  <si>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</si>
  <si>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</si>
  <si>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</si>
  <si>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</si>
  <si>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</si>
  <si>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</si>
  <si>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</si>
  <si>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</si>
  <si>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</si>
  <si>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</si>
  <si>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</si>
  <si>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</si>
  <si>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</si>
  <si>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</si>
  <si>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</si>
  <si>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</si>
  <si>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</si>
  <si>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</si>
  <si>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</si>
  <si>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</si>
  <si>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</si>
  <si>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</si>
  <si>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</si>
  <si>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</si>
  <si>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</si>
  <si>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</si>
  <si>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</si>
  <si>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</si>
  <si>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</si>
  <si>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</si>
  <si>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</si>
  <si>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</si>
  <si>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</si>
  <si>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</si>
  <si>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</si>
  <si>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</si>
  <si>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</si>
  <si>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</si>
  <si>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</si>
  <si>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</si>
  <si>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</si>
  <si>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</si>
  <si>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</si>
  <si>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</si>
  <si>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</si>
  <si>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</si>
  <si>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</si>
  <si>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</si>
  <si>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</si>
  <si>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</si>
  <si>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</si>
  <si>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</si>
  <si>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</si>
  <si>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</si>
  <si>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</si>
  <si>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</si>
  <si>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</si>
  <si>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</si>
  <si>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</si>
  <si>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</si>
  <si>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</si>
  <si>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</si>
  <si>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</si>
  <si>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</si>
  <si>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</si>
  <si>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</si>
  <si>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</si>
  <si>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</si>
  <si>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</si>
  <si>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</si>
  <si>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</si>
  <si>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</si>
  <si>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</si>
  <si>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</si>
  <si>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</si>
  <si>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</si>
  <si>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</si>
  <si>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</si>
  <si>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</si>
  <si>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</si>
  <si>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</si>
  <si>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</si>
  <si>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</si>
  <si>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</si>
  <si>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</si>
  <si>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</si>
  <si>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</si>
  <si>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</si>
  <si>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</si>
  <si>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</si>
  <si>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</si>
  <si>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</si>
  <si>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</si>
  <si>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</si>
  <si>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</si>
  <si>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</si>
  <si>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</si>
  <si>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</si>
  <si>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</si>
  <si>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</si>
  <si>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</si>
  <si>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</si>
  <si>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</si>
  <si>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</si>
  <si>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</si>
  <si>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</si>
  <si>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</si>
  <si>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</si>
  <si>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</si>
  <si>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</si>
  <si>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</si>
  <si>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</si>
  <si>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</si>
  <si>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</si>
  <si>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</si>
  <si>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</si>
  <si>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</si>
  <si>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</si>
  <si>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</si>
  <si>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</si>
  <si>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</si>
  <si>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</si>
  <si>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</si>
  <si>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</si>
  <si>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</si>
  <si>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</si>
  <si>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</si>
  <si>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</si>
  <si>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</si>
  <si>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</si>
  <si>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</si>
  <si>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</si>
  <si>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</si>
  <si>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</si>
  <si>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</si>
  <si>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</si>
  <si>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</si>
  <si>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</si>
  <si>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</si>
  <si>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</si>
  <si>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</si>
  <si>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</si>
  <si>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</si>
  <si>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</si>
  <si>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</si>
  <si>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</si>
  <si>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</si>
  <si>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</si>
  <si>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</si>
  <si>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</si>
  <si>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</si>
  <si>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</si>
  <si>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</si>
  <si>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</si>
  <si>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</si>
  <si>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</si>
  <si>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</si>
  <si>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</si>
  <si>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</si>
  <si>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</si>
  <si>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</si>
  <si>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</si>
  <si>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</si>
  <si>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</si>
  <si>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</si>
  <si>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</si>
  <si>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</si>
  <si>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</si>
  <si>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</si>
  <si>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</si>
  <si>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</si>
  <si>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</si>
  <si>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</si>
  <si>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</si>
  <si>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</si>
  <si>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</si>
  <si>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</si>
  <si>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</si>
  <si>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</si>
  <si>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</si>
  <si>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</si>
  <si>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</si>
  <si>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</si>
  <si>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</si>
  <si>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</si>
  <si>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</si>
  <si>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</si>
  <si>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</si>
  <si>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</si>
  <si>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</si>
  <si>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</si>
  <si>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</si>
  <si>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</si>
  <si>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</si>
  <si>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</si>
  <si>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</si>
  <si>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</si>
  <si>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</si>
  <si>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</si>
  <si>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</si>
  <si>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</si>
  <si>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</si>
  <si>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</si>
  <si>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</si>
  <si>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</si>
  <si>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</si>
  <si>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</si>
  <si>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</si>
  <si>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</si>
  <si>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</si>
  <si>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</si>
  <si>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</si>
  <si>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</si>
  <si>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</si>
  <si>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</si>
  <si>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</si>
  <si>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</si>
  <si>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</si>
  <si>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</si>
  <si>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</si>
  <si>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</si>
  <si>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</si>
  <si>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</si>
  <si>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</si>
  <si>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</si>
  <si>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</si>
  <si>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</si>
  <si>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</si>
  <si>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</si>
  <si>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</si>
  <si>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</si>
  <si>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</si>
  <si>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</si>
  <si>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</si>
  <si>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</si>
  <si>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</si>
  <si>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</si>
  <si>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</si>
  <si>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</si>
  <si>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</si>
  <si>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</si>
  <si>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</si>
  <si>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</si>
  <si>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</si>
  <si>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</si>
  <si>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</si>
  <si>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</si>
  <si>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</si>
  <si>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</si>
  <si>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</si>
  <si>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</si>
  <si>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</si>
  <si>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</si>
  <si>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</si>
  <si>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</si>
  <si>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</si>
  <si>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</si>
  <si>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</si>
  <si>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</si>
  <si>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</si>
  <si>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</si>
  <si>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</si>
  <si>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</si>
  <si>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</si>
  <si>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</si>
  <si>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</si>
  <si>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</si>
  <si>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</si>
  <si>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</si>
  <si>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</si>
  <si>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</si>
  <si>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</si>
  <si>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</si>
  <si>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</si>
  <si>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</si>
  <si>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</si>
  <si>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</si>
  <si>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</si>
  <si>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</si>
  <si>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</si>
  <si>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</si>
  <si>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</si>
  <si>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</si>
  <si>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</si>
  <si>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</si>
  <si>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</si>
  <si>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</si>
  <si>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</si>
  <si>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</si>
  <si>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</si>
  <si>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</si>
  <si>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</si>
  <si>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</si>
  <si>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</si>
  <si>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</si>
  <si>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</si>
  <si>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</si>
  <si>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</si>
  <si>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</si>
  <si>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</si>
  <si>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</si>
  <si>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</si>
  <si>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</si>
  <si>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</si>
  <si>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</si>
  <si>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</si>
  <si>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</si>
  <si>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</si>
  <si>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</si>
  <si>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</si>
  <si>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</si>
  <si>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</si>
  <si>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</si>
  <si>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</si>
  <si>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</si>
  <si>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</si>
  <si>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</si>
  <si>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</si>
  <si>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</si>
  <si>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</si>
  <si>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</si>
  <si>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</si>
  <si>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</si>
  <si>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</si>
  <si>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</si>
  <si>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</si>
  <si>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</si>
  <si>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</si>
  <si>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</si>
  <si>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</si>
  <si>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</si>
  <si>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</si>
  <si>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</si>
  <si>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</si>
  <si>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</si>
  <si>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</si>
  <si>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</si>
  <si>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</si>
  <si>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</si>
  <si>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</si>
  <si>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</si>
  <si>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</si>
  <si>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</si>
  <si>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</si>
  <si>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</si>
  <si>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</si>
  <si>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</si>
  <si>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</si>
  <si>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</si>
  <si>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</si>
  <si>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</si>
  <si>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</si>
  <si>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</si>
  <si>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</si>
  <si>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</si>
  <si>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</si>
  <si>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</si>
  <si>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</si>
  <si>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</si>
  <si>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</si>
  <si>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</si>
  <si>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</si>
  <si>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</si>
  <si>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</si>
  <si>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</si>
  <si>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</si>
  <si>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</si>
  <si>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</si>
  <si>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</si>
  <si>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</si>
  <si>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</si>
  <si>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</si>
  <si>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</si>
  <si>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</si>
  <si>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</si>
  <si>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</si>
  <si>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</si>
  <si>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</si>
  <si>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</si>
  <si>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</si>
  <si>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</si>
  <si>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</si>
  <si>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</si>
  <si>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</si>
  <si>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</si>
  <si>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</si>
  <si>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</si>
  <si>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</si>
  <si>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</si>
  <si>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</si>
  <si>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</si>
  <si>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</si>
  <si>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</si>
  <si>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</si>
  <si>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</si>
  <si>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</si>
  <si>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</si>
  <si>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</si>
  <si>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</si>
  <si>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</si>
  <si>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</si>
  <si>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</si>
  <si>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</si>
  <si>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</si>
  <si>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</si>
  <si>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</si>
  <si>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</si>
  <si>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</si>
  <si>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</si>
  <si>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</si>
  <si>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</si>
  <si>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</si>
  <si>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</si>
  <si>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</si>
  <si>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</si>
  <si>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</si>
  <si>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</si>
  <si>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</si>
  <si>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</si>
  <si>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</si>
  <si>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</si>
  <si>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</si>
  <si>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</si>
  <si>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</si>
  <si>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</si>
  <si>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</si>
  <si>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</si>
  <si>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</si>
  <si>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</si>
  <si>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</si>
  <si>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</si>
  <si>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</si>
  <si>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</si>
  <si>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</si>
  <si>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</si>
  <si>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</si>
  <si>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</si>
  <si>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</si>
  <si>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</si>
  <si>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</si>
  <si>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</si>
  <si>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</si>
  <si>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</si>
  <si>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</si>
  <si>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</si>
  <si>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</si>
  <si>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</si>
  <si>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</si>
  <si>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</si>
  <si>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</si>
  <si>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</si>
  <si>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</si>
  <si>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</si>
  <si>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</si>
  <si>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</si>
  <si>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</si>
  <si>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</si>
  <si>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</si>
  <si>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</si>
  <si>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</si>
  <si>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</si>
  <si>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</si>
  <si>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</si>
  <si>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</si>
  <si>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</si>
  <si>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</si>
  <si>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</si>
  <si>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</si>
  <si>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</si>
  <si>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</si>
  <si>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</si>
  <si>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</si>
  <si>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</si>
  <si>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</si>
  <si>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</si>
  <si>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</si>
  <si>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</si>
  <si>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</si>
  <si>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</si>
  <si>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</si>
  <si>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</si>
  <si>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</si>
  <si>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</si>
  <si>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</si>
  <si>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</si>
  <si>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</si>
  <si>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</si>
  <si>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</si>
  <si>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</si>
  <si>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</si>
  <si>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</si>
  <si>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</si>
  <si>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</si>
  <si>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</si>
  <si>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</si>
  <si>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</si>
  <si>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</si>
  <si>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</si>
  <si>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</si>
  <si>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</si>
  <si>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</si>
  <si>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</si>
  <si>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</si>
  <si>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</si>
  <si>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</si>
  <si>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</si>
  <si>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</si>
  <si>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</si>
  <si>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</si>
  <si>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</si>
  <si>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</si>
  <si>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</si>
  <si>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</si>
  <si>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</si>
  <si>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</si>
  <si>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</si>
  <si>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</si>
  <si>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</si>
  <si>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</si>
  <si>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</si>
  <si>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</si>
  <si>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</si>
  <si>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</si>
  <si>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</si>
  <si>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</si>
  <si>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</si>
  <si>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</si>
  <si>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</si>
  <si>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</si>
  <si>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</si>
  <si>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</si>
  <si>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</si>
  <si>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</si>
  <si>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</si>
  <si>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</si>
  <si>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</si>
  <si>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</si>
  <si>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</si>
  <si>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</si>
  <si>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</si>
  <si>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</si>
  <si>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</si>
  <si>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</si>
  <si>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</si>
  <si>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</si>
  <si>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</si>
  <si>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</si>
  <si>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</si>
  <si>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</si>
  <si>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</si>
  <si>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</si>
  <si>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</si>
  <si>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</si>
  <si>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</si>
  <si>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</si>
  <si>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</si>
  <si>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</si>
  <si>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</si>
  <si>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</si>
  <si>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</si>
  <si>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</si>
  <si>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</si>
  <si>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</si>
  <si>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</si>
  <si>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</si>
  <si>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</si>
  <si>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</si>
  <si>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</si>
  <si>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</si>
  <si>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</si>
  <si>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</si>
  <si>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</si>
  <si>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</si>
  <si>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</si>
  <si>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</si>
  <si>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</si>
  <si>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</si>
  <si>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</si>
  <si>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</si>
  <si>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</si>
  <si>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</si>
  <si>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</si>
  <si>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</si>
  <si>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</si>
  <si>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</si>
  <si>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</si>
  <si>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</si>
  <si>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</si>
  <si>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</si>
  <si>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</si>
  <si>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</si>
  <si>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</si>
  <si>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</si>
  <si>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</si>
  <si>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</si>
  <si>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</si>
  <si>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</si>
  <si>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</si>
  <si>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</si>
  <si>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</si>
  <si>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</si>
  <si>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</si>
  <si>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</si>
  <si>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</si>
  <si>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</si>
  <si>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</si>
  <si>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</si>
  <si>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</si>
  <si>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</si>
  <si>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</si>
  <si>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</si>
  <si>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</si>
  <si>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</si>
  <si>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</si>
  <si>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</si>
  <si>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</si>
  <si>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</si>
  <si>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</si>
  <si>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</si>
  <si>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</si>
  <si>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</si>
  <si>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</si>
  <si>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</si>
  <si>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</si>
  <si>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</si>
  <si>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</si>
  <si>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</si>
  <si>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</si>
  <si>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</si>
  <si>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</si>
  <si>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</si>
  <si>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</si>
  <si>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</si>
  <si>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</si>
  <si>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</si>
  <si>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</si>
  <si>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</si>
  <si>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</si>
  <si>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</si>
  <si>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</si>
  <si>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</si>
  <si>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</si>
  <si>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</si>
  <si>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</si>
  <si>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</si>
  <si>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</si>
  <si>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</si>
  <si>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</si>
  <si>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</si>
  <si>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</si>
  <si>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</si>
  <si>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</si>
  <si>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</si>
  <si>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</si>
  <si>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</si>
  <si>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</si>
  <si>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</si>
  <si>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</si>
  <si>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</si>
  <si>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</si>
  <si>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</si>
  <si>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</si>
  <si>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</si>
  <si>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</si>
  <si>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</si>
  <si>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</si>
  <si>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</si>
  <si>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</si>
  <si>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</si>
  <si>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</si>
  <si>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</si>
  <si>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</si>
  <si>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</si>
  <si>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</si>
  <si>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</si>
  <si>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</si>
  <si>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</si>
  <si>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</si>
  <si>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</si>
  <si>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</si>
  <si>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</si>
  <si>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</si>
  <si>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</si>
  <si>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</si>
  <si>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</si>
  <si>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</si>
  <si>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</si>
  <si>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</si>
  <si>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</si>
  <si>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</si>
  <si>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</si>
  <si>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</si>
  <si>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</si>
  <si>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</si>
  <si>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</si>
  <si>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</si>
  <si>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</si>
  <si>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</si>
  <si>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</si>
  <si>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</si>
  <si>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</si>
  <si>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</si>
  <si>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</si>
  <si>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</si>
  <si>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</si>
  <si>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</si>
  <si>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</si>
  <si>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</si>
  <si>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</si>
  <si>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</si>
  <si>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</si>
  <si>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</si>
  <si>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</si>
  <si>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</si>
  <si>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</si>
  <si>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</si>
  <si>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</si>
  <si>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</si>
  <si>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</si>
  <si>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</si>
  <si>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</si>
  <si>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</si>
  <si>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</si>
  <si>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</si>
  <si>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</si>
  <si>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</si>
  <si>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</si>
  <si>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</si>
  <si>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</si>
  <si>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</si>
  <si>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</si>
  <si>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</si>
  <si>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</si>
  <si>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</si>
  <si>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</si>
  <si>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</si>
  <si>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</si>
  <si>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</si>
  <si>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</si>
  <si>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</si>
  <si>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</si>
  <si>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</si>
  <si>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</si>
  <si>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</si>
  <si>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</si>
  <si>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</si>
  <si>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</si>
  <si>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</si>
  <si>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</si>
  <si>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</si>
  <si>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</si>
  <si>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</si>
  <si>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</si>
  <si>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</si>
  <si>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</si>
  <si>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</si>
  <si>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</si>
  <si>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</si>
  <si>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</si>
  <si>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</si>
  <si>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</si>
  <si>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</si>
  <si>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</si>
  <si>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</si>
  <si>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</si>
  <si>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</si>
  <si>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</si>
  <si>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</si>
  <si>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</si>
  <si>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</si>
  <si>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</si>
  <si>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</si>
  <si>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</si>
  <si>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</si>
  <si>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</si>
  <si>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</si>
  <si>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</si>
  <si>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</si>
  <si>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</si>
  <si>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</si>
  <si>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</si>
  <si>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</si>
  <si>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</si>
  <si>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</si>
  <si>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</si>
  <si>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</si>
  <si>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</si>
  <si>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</si>
  <si>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</si>
  <si>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</si>
  <si>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</si>
  <si>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</si>
  <si>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</si>
  <si>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</si>
  <si>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</si>
  <si>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</si>
  <si>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</si>
  <si>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</si>
  <si>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</si>
  <si>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</si>
  <si>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</si>
  <si>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</si>
  <si>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</si>
  <si>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</si>
  <si>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</si>
  <si>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</si>
  <si>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</si>
  <si>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</si>
  <si>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</si>
  <si>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</si>
  <si>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</si>
  <si>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</si>
  <si>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</si>
  <si>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</si>
  <si>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</si>
  <si>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</si>
  <si>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</si>
  <si>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</si>
  <si>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</si>
  <si>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</si>
  <si>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</si>
  <si>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</si>
  <si>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</si>
  <si>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</si>
  <si>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</si>
  <si>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</si>
  <si>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</si>
  <si>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</si>
  <si>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</si>
  <si>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</si>
  <si>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</si>
  <si>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</si>
  <si>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</si>
  <si>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</si>
  <si>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</si>
  <si>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</si>
  <si>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</si>
  <si>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</si>
  <si>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</si>
  <si>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</si>
  <si>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</si>
  <si>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</si>
  <si>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</si>
  <si>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</si>
  <si>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</si>
  <si>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</si>
  <si>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</si>
  <si>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</si>
  <si>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</si>
  <si>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</si>
  <si>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</si>
  <si>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</si>
  <si>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</si>
  <si>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</si>
  <si>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</si>
  <si>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</si>
  <si>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</si>
  <si>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</si>
  <si>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</si>
  <si>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</si>
  <si>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</si>
  <si>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</si>
  <si>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</si>
  <si>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</si>
  <si>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</si>
  <si>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</si>
  <si>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</si>
  <si>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</si>
  <si>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</si>
  <si>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</si>
  <si>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</si>
  <si>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</si>
  <si>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</si>
  <si>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</si>
  <si>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</si>
  <si>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</si>
  <si>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</si>
  <si>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</si>
  <si>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</si>
  <si>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</si>
  <si>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</si>
  <si>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</si>
  <si>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</si>
  <si>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</si>
  <si>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</si>
  <si>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</si>
  <si>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</si>
  <si>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</si>
  <si>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</si>
  <si>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</si>
  <si>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</si>
  <si>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</si>
  <si>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</si>
  <si>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</si>
  <si>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</si>
  <si>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</si>
  <si>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</si>
  <si>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</si>
  <si>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</si>
  <si>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</si>
  <si>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</si>
  <si>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</si>
  <si>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</si>
  <si>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</si>
  <si>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</si>
  <si>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</si>
  <si>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</si>
  <si>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</si>
  <si>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</si>
  <si>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</si>
  <si>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</si>
  <si>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</si>
  <si>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</si>
  <si>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</si>
  <si>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</si>
  <si>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</si>
  <si>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</si>
  <si>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</si>
  <si>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</si>
  <si>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</si>
  <si>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</si>
  <si>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</si>
  <si>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</si>
  <si>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</si>
  <si>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</si>
  <si>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</si>
  <si>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</si>
  <si>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</si>
  <si>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</si>
  <si>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</si>
  <si>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</si>
  <si>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</si>
  <si>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</si>
  <si>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</si>
  <si>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</si>
  <si>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</si>
  <si>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</si>
  <si>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</si>
  <si>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</si>
  <si>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</si>
  <si>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</si>
  <si>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</si>
  <si>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</si>
  <si>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</si>
  <si>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</si>
  <si>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</si>
  <si>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</si>
  <si>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</si>
  <si>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</si>
  <si>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</si>
  <si>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</si>
  <si>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</si>
  <si>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</si>
  <si>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</si>
  <si>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</si>
  <si>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</si>
  <si>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</si>
  <si>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</si>
  <si>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</si>
  <si>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</si>
  <si>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</si>
  <si>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</si>
  <si>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</si>
  <si>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</si>
  <si>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</si>
  <si>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</si>
  <si>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</si>
  <si>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</si>
  <si>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</si>
  <si>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</si>
  <si>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</si>
  <si>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</si>
  <si>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</si>
  <si>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</si>
  <si>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</si>
  <si>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</si>
  <si>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</si>
  <si>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</si>
  <si>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</si>
  <si>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</si>
  <si>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</si>
  <si>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</si>
  <si>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</si>
  <si>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</si>
  <si>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</si>
  <si>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</si>
  <si>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</si>
  <si>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</si>
  <si>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</si>
  <si>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</si>
  <si>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</si>
  <si>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</si>
  <si>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</si>
  <si>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</si>
  <si>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</si>
  <si>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</si>
  <si>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</si>
  <si>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</si>
  <si>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</si>
  <si>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</si>
  <si>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</si>
  <si>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</si>
  <si>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</si>
  <si>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</si>
  <si>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</si>
  <si>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</si>
  <si>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</si>
  <si>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</si>
  <si>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</si>
  <si>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</si>
  <si>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</si>
  <si>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</si>
  <si>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</si>
  <si>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</si>
  <si>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</si>
  <si>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</si>
  <si>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</si>
  <si>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</si>
  <si>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</si>
  <si>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</si>
  <si>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</si>
  <si>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</si>
  <si>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</si>
  <si>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</si>
  <si>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</si>
  <si>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</si>
  <si>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</si>
  <si>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</si>
  <si>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</si>
  <si>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</si>
  <si>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</si>
  <si>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</si>
  <si>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</si>
  <si>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</si>
  <si>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</si>
  <si>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</si>
  <si>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</si>
  <si>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</si>
  <si>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</si>
  <si>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</si>
  <si>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</si>
  <si>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</si>
  <si>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</si>
  <si>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</si>
  <si>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</si>
  <si>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</si>
  <si>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</si>
  <si>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</si>
  <si>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</si>
  <si>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</si>
  <si>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</si>
  <si>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</si>
  <si>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</si>
  <si>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</si>
  <si>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</si>
  <si>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</si>
  <si>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</si>
  <si>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</si>
  <si>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</si>
  <si>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</si>
  <si>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</si>
  <si>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</si>
  <si>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</si>
  <si>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</si>
  <si>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</si>
  <si>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</si>
  <si>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</si>
  <si>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</si>
  <si>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</si>
  <si>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</si>
  <si>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</si>
  <si>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</si>
  <si>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</si>
  <si>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</si>
  <si>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</si>
  <si>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</si>
  <si>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</si>
  <si>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</si>
  <si>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</si>
  <si>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</si>
  <si>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</si>
  <si>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</si>
  <si>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</si>
  <si>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</si>
  <si>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</si>
  <si>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</si>
  <si>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</si>
  <si>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</si>
  <si>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</si>
  <si>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</si>
  <si>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</si>
  <si>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</si>
  <si>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</si>
  <si>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</si>
  <si>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</si>
  <si>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</si>
  <si>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</si>
  <si>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</si>
  <si>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</si>
  <si>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</si>
  <si>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</si>
  <si>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</si>
  <si>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</si>
  <si>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</si>
  <si>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</si>
  <si>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</si>
  <si>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</si>
  <si>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</si>
  <si>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</si>
  <si>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</si>
  <si>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</si>
  <si>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</si>
  <si>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</si>
  <si>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</si>
  <si>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</si>
  <si>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</si>
  <si>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</si>
  <si>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</si>
  <si>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</si>
  <si>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</si>
  <si>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</si>
  <si>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</si>
  <si>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</si>
  <si>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</si>
  <si>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</si>
  <si>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</si>
  <si>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</si>
  <si>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</si>
  <si>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</si>
  <si>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</si>
  <si>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</si>
  <si>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</si>
  <si>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</si>
  <si>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</si>
  <si>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</si>
  <si>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</si>
  <si>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</si>
  <si>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</si>
  <si>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</si>
  <si>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</si>
  <si>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</si>
  <si>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</si>
  <si>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</si>
  <si>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</si>
  <si>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</si>
  <si>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</si>
  <si>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</si>
  <si>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</si>
  <si>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</si>
  <si>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</si>
  <si>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</si>
  <si>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</si>
  <si>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</si>
  <si>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</si>
  <si>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</si>
  <si>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</si>
  <si>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</si>
  <si>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</si>
  <si>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</si>
  <si>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</si>
  <si>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</si>
  <si>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</si>
  <si>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</si>
  <si>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</si>
  <si>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</si>
  <si>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</si>
  <si>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</si>
  <si>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</si>
  <si>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</si>
  <si>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</si>
  <si>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</si>
  <si>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</si>
  <si>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</si>
  <si>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</si>
  <si>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</si>
  <si>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</si>
  <si>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</si>
  <si>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</si>
  <si>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</si>
  <si>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</si>
  <si>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</si>
  <si>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</si>
  <si>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</si>
  <si>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</si>
  <si>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</si>
  <si>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</si>
  <si>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</si>
  <si>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</si>
  <si>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</si>
  <si>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</si>
  <si>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</si>
  <si>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</si>
  <si>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</si>
  <si>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</si>
  <si>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</si>
  <si>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</si>
  <si>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</si>
  <si>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</si>
  <si>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</si>
  <si>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</si>
  <si>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</si>
  <si>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</si>
  <si>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</si>
  <si>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</si>
  <si>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</si>
  <si>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</si>
  <si>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</si>
  <si>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</si>
  <si>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</si>
  <si>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</si>
  <si>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</si>
  <si>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</si>
  <si>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</si>
  <si>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</si>
  <si>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</si>
  <si>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</si>
  <si>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</si>
  <si>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</si>
  <si>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</si>
  <si>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</si>
  <si>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</si>
  <si>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</si>
  <si>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</si>
  <si>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</si>
  <si>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</si>
  <si>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</si>
  <si>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</si>
  <si>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</si>
  <si>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</si>
  <si>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</si>
  <si>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</si>
  <si>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</si>
  <si>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</si>
  <si>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</si>
  <si>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</si>
  <si>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</si>
  <si>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</si>
  <si>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</si>
  <si>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</si>
  <si>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</si>
  <si>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</si>
  <si>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</si>
  <si>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</si>
  <si>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</si>
  <si>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</si>
  <si>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</si>
  <si>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</si>
  <si>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</si>
  <si>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</si>
  <si>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</si>
  <si>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</si>
  <si>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</si>
  <si>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</si>
  <si>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</si>
  <si>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</si>
  <si>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</si>
  <si>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</si>
  <si>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</si>
  <si>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</si>
  <si>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</si>
  <si>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</si>
  <si>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</si>
  <si>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</si>
  <si>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</si>
  <si>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</si>
  <si>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</si>
  <si>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</si>
  <si>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</si>
  <si>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</si>
  <si>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</si>
  <si>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</si>
  <si>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</si>
  <si>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</si>
  <si>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</si>
  <si>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</si>
  <si>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</si>
  <si>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</si>
  <si>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</si>
  <si>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</si>
  <si>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</si>
  <si>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</si>
  <si>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</si>
  <si>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</si>
  <si>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</si>
  <si>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</si>
  <si>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</si>
  <si>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</si>
  <si>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</si>
  <si>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</si>
  <si>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</si>
  <si>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</si>
  <si>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</si>
  <si>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</si>
  <si>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</si>
  <si>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</si>
  <si>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</si>
  <si>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</si>
  <si>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</si>
  <si>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</si>
  <si>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</si>
  <si>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</si>
  <si>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</si>
  <si>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</si>
  <si>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</si>
  <si>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</si>
  <si>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</si>
  <si>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</si>
  <si>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</si>
  <si>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</si>
  <si>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</si>
  <si>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</si>
  <si>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</si>
  <si>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</si>
  <si>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</si>
  <si>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</si>
  <si>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</si>
  <si>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</si>
  <si>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</si>
  <si>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</si>
  <si>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</si>
  <si>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</si>
  <si>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</si>
  <si>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</si>
  <si>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</si>
  <si>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</si>
  <si>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</si>
  <si>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</si>
  <si>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</si>
  <si>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</si>
  <si>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</si>
  <si>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</si>
  <si>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</si>
  <si>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</si>
  <si>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</si>
  <si>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</si>
  <si>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</si>
  <si>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</si>
  <si>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</si>
  <si>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</si>
  <si>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</si>
  <si>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</si>
  <si>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</si>
  <si>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</si>
  <si>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</si>
  <si>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</si>
  <si>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</si>
  <si>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</si>
  <si>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</si>
  <si>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</si>
  <si>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</si>
  <si>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</si>
  <si>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</si>
  <si>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</si>
  <si>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</si>
  <si>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</si>
  <si>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</si>
  <si>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</si>
  <si>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</si>
  <si>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</si>
  <si>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</si>
  <si>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</si>
  <si>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</si>
  <si>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</si>
  <si>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</si>
  <si>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</si>
  <si>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</si>
  <si>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</si>
  <si>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</si>
  <si>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</si>
  <si>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</si>
  <si>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</si>
  <si>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</si>
  <si>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</si>
  <si>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</si>
  <si>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</si>
  <si>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</si>
  <si>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</si>
  <si>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</si>
  <si>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</si>
  <si>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</si>
  <si>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</si>
  <si>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</si>
  <si>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</si>
  <si>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</si>
  <si>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</si>
  <si>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</si>
  <si>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</si>
  <si>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</si>
  <si>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</si>
  <si>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</si>
  <si>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</si>
  <si>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</si>
  <si>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</si>
  <si>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</si>
  <si>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</si>
  <si>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</si>
  <si>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</si>
  <si>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</si>
  <si>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</si>
  <si>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</si>
  <si>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</si>
  <si>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</si>
  <si>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</si>
  <si>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</si>
  <si>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</si>
  <si>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</si>
  <si>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</si>
  <si>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</si>
  <si>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</si>
  <si>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</si>
  <si>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</si>
  <si>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</si>
  <si>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</si>
  <si>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</si>
  <si>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</si>
  <si>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</si>
  <si>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</si>
  <si>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</si>
  <si>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</si>
  <si>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</si>
  <si>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</si>
  <si>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</si>
  <si>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</si>
  <si>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</si>
  <si>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</si>
  <si>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</si>
  <si>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</si>
  <si>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</si>
  <si>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</si>
  <si>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</si>
  <si>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</si>
  <si>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</si>
  <si>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</si>
  <si>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</si>
  <si>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</si>
  <si>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</si>
  <si>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</si>
  <si>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</si>
  <si>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</si>
  <si>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</si>
  <si>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</si>
  <si>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</si>
  <si>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</si>
  <si>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</si>
  <si>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</si>
  <si>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</si>
  <si>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</si>
  <si>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</si>
  <si>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</si>
  <si>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</si>
  <si>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</si>
  <si>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</si>
  <si>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</si>
  <si>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</si>
  <si>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</si>
  <si>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</si>
  <si>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</si>
  <si>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</si>
  <si>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</si>
  <si>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</si>
  <si>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</si>
  <si>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</si>
  <si>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</si>
  <si>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</si>
  <si>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</si>
  <si>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</si>
  <si>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</si>
  <si>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</si>
  <si>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</si>
  <si>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</si>
  <si>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</si>
  <si>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</si>
  <si>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</si>
  <si>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</si>
  <si>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</si>
  <si>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</si>
  <si>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</si>
  <si>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</si>
  <si>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</si>
  <si>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</si>
  <si>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</si>
  <si>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</si>
  <si>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</si>
  <si>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</si>
  <si>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</si>
  <si>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</si>
  <si>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</si>
  <si>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</si>
  <si>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</si>
  <si>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</si>
  <si>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</si>
  <si>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</si>
  <si>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</si>
  <si>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</si>
  <si>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</si>
  <si>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</si>
  <si>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</si>
  <si>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</si>
  <si>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</si>
  <si>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</si>
  <si>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</si>
  <si>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</si>
  <si>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</si>
  <si>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</si>
  <si>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</si>
  <si>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</si>
  <si>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</si>
  <si>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</si>
  <si>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</si>
  <si>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</si>
  <si>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</si>
  <si>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</si>
  <si>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</si>
  <si>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</si>
  <si>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</si>
  <si>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</si>
  <si>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</si>
  <si>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</si>
  <si>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</si>
  <si>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</si>
  <si>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</si>
  <si>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</si>
  <si>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</si>
  <si>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</si>
  <si>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</si>
  <si>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</si>
  <si>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</si>
  <si>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</si>
  <si>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</si>
  <si>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</si>
  <si>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</si>
  <si>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</si>
  <si>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</si>
  <si>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</si>
  <si>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</si>
  <si>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</si>
  <si>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</si>
  <si>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</si>
  <si>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</si>
  <si>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</si>
  <si>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</si>
  <si>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</si>
  <si>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</si>
  <si>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</si>
  <si>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</si>
  <si>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</si>
  <si>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</si>
  <si>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</si>
  <si>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</si>
  <si>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</si>
  <si>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</si>
  <si>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</si>
  <si>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</si>
  <si>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</si>
  <si>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</si>
  <si>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</si>
  <si>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</si>
  <si>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</si>
  <si>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</si>
  <si>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</si>
  <si>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</si>
  <si>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</si>
  <si>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</si>
  <si>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</si>
  <si>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</si>
  <si>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</si>
  <si>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</si>
  <si>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</si>
  <si>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</si>
  <si>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</si>
  <si>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</si>
  <si>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</si>
  <si>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</si>
  <si>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</si>
  <si>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</si>
  <si>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</si>
  <si>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</si>
  <si>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</si>
  <si>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</si>
  <si>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</si>
  <si>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</si>
  <si>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</si>
  <si>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</si>
  <si>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</si>
  <si>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</si>
  <si>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</si>
  <si>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</si>
  <si>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</si>
  <si>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</si>
  <si>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</si>
  <si>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</si>
  <si>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</si>
  <si>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</si>
  <si>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</si>
  <si>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</si>
  <si>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</si>
  <si>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</si>
  <si>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</si>
  <si>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</si>
  <si>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</si>
  <si>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</si>
  <si>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</si>
  <si>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</si>
  <si>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</si>
  <si>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</si>
  <si>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</si>
  <si>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</si>
  <si>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</si>
  <si>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</si>
  <si>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</si>
  <si>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</si>
  <si>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</si>
  <si>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</si>
  <si>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</si>
  <si>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</si>
  <si>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</si>
  <si>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</si>
  <si>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</si>
  <si>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</si>
  <si>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</si>
  <si>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</si>
  <si>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</si>
  <si>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</si>
  <si>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</si>
  <si>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</si>
  <si>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</si>
  <si>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</si>
  <si>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</si>
  <si>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</si>
  <si>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</si>
  <si>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</si>
  <si>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</si>
  <si>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</si>
  <si>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</si>
  <si>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</si>
  <si>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</si>
  <si>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</si>
  <si>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</si>
  <si>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</si>
  <si>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</si>
  <si>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</si>
  <si>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</si>
  <si>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</si>
  <si>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</si>
  <si>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</si>
  <si>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</si>
  <si>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</si>
  <si>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</si>
  <si>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</si>
  <si>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</si>
  <si>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</si>
  <si>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</si>
  <si>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</si>
  <si>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</si>
  <si>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</si>
  <si>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</si>
  <si>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</si>
  <si>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</si>
  <si>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</si>
  <si>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</si>
  <si>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</si>
  <si>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</si>
  <si>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</si>
  <si>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</si>
  <si>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</si>
  <si>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</si>
  <si>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</si>
  <si>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</si>
  <si>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</si>
  <si>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</si>
  <si>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</si>
  <si>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</si>
  <si>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</si>
  <si>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</si>
  <si>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</si>
  <si>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</si>
  <si>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</si>
  <si>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</si>
  <si>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</si>
  <si>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</si>
  <si>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</si>
  <si>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</si>
  <si>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</si>
  <si>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</si>
  <si>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</si>
  <si>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</si>
  <si>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</si>
  <si>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</si>
  <si>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</si>
  <si>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</si>
  <si>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</si>
  <si>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</si>
  <si>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</si>
  <si>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</si>
  <si>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</si>
  <si>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</si>
  <si>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</si>
  <si>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</si>
  <si>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</si>
  <si>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</si>
  <si>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</si>
  <si>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</si>
  <si>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</si>
  <si>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</si>
  <si>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</si>
  <si>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</si>
  <si>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</si>
  <si>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</si>
  <si>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</si>
  <si>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</si>
  <si>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</si>
  <si>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</si>
  <si>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</si>
  <si>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</si>
  <si>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</si>
  <si>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</si>
  <si>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</si>
  <si>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</si>
  <si>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</si>
  <si>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</si>
  <si>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</si>
  <si>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</si>
  <si>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</si>
  <si>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</si>
  <si>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</si>
  <si>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</si>
  <si>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</si>
  <si>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</si>
  <si>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</si>
  <si>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</si>
  <si>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</si>
  <si>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</si>
  <si>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</si>
  <si>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</si>
  <si>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</si>
  <si>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</si>
  <si>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</si>
  <si>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</si>
  <si>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</si>
  <si>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</si>
  <si>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</si>
  <si>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</si>
  <si>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</si>
  <si>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</si>
  <si>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</si>
  <si>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</si>
  <si>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</si>
  <si>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</si>
  <si>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</si>
  <si>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</si>
  <si>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</si>
  <si>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</si>
  <si>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</si>
  <si>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</si>
  <si>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</si>
  <si>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</si>
  <si>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</si>
  <si>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</si>
  <si>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</si>
  <si>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</si>
  <si>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</si>
  <si>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</si>
  <si>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</si>
  <si>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</si>
  <si>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</si>
  <si>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</si>
  <si>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</si>
  <si>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</si>
  <si>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</si>
  <si>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</si>
  <si>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</si>
  <si>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</si>
  <si>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</si>
  <si>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</si>
  <si>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</si>
  <si>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</si>
  <si>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</si>
  <si>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</si>
  <si>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</si>
  <si>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</si>
  <si>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</si>
  <si>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</si>
  <si>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</si>
  <si>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</si>
  <si>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</si>
  <si>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</si>
  <si>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</si>
  <si>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</si>
  <si>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</si>
  <si>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</si>
  <si>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</si>
  <si>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</si>
  <si>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</si>
  <si>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</si>
  <si>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</si>
  <si>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</si>
  <si>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</si>
  <si>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</si>
  <si>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</si>
  <si>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</si>
  <si>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</si>
  <si>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</si>
  <si>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</si>
  <si>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</si>
  <si>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</si>
  <si>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</si>
  <si>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</si>
  <si>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</si>
  <si>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</si>
  <si>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</si>
  <si>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</si>
  <si>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</si>
  <si>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</si>
  <si>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</si>
  <si>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</si>
  <si>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</si>
  <si>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</si>
  <si>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</si>
  <si>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</si>
  <si>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</si>
  <si>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</si>
  <si>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</si>
  <si>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</si>
  <si>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</si>
  <si>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</si>
  <si>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</si>
  <si>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</si>
  <si>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</si>
  <si>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</si>
  <si>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</si>
  <si>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</si>
  <si>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</si>
  <si>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</si>
  <si>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</si>
  <si>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</si>
  <si>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</si>
  <si>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</si>
  <si>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</si>
  <si>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</si>
  <si>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</si>
  <si>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</si>
  <si>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</si>
  <si>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</si>
  <si>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</si>
  <si>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</si>
  <si>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</si>
  <si>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</si>
  <si>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</si>
  <si>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</si>
  <si>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</si>
  <si>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</si>
  <si>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</si>
  <si>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</si>
  <si>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</si>
  <si>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</si>
  <si>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</si>
  <si>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</si>
  <si>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</si>
  <si>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</si>
  <si>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</si>
  <si>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</si>
  <si>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</si>
  <si>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</si>
  <si>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</si>
  <si>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</si>
  <si>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</si>
  <si>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</si>
  <si>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</si>
  <si>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</si>
  <si>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</si>
  <si>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</si>
  <si>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</si>
  <si>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</si>
  <si>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</si>
  <si>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</si>
  <si>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</si>
  <si>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</si>
  <si>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</si>
  <si>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</si>
  <si>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</si>
  <si>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</si>
  <si>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</si>
  <si>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</si>
  <si>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</si>
  <si>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</si>
  <si>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</si>
  <si>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</si>
  <si>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</si>
  <si>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</si>
  <si>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</si>
  <si>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</si>
  <si>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</si>
  <si>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</si>
  <si>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</si>
  <si>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</si>
  <si>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</si>
  <si>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</si>
  <si>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</si>
  <si>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</si>
  <si>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</si>
  <si>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</si>
  <si>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</si>
  <si>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</si>
  <si>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</si>
  <si>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</si>
  <si>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</si>
  <si>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</si>
  <si>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</si>
  <si>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</si>
  <si>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</si>
  <si>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</si>
  <si>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</si>
  <si>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</si>
  <si>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</si>
  <si>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</si>
  <si>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</si>
  <si>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</si>
  <si>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</si>
  <si>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</si>
  <si>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</si>
  <si>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</si>
  <si>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</si>
  <si>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</si>
  <si>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</si>
  <si>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</si>
  <si>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</si>
  <si>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</si>
  <si>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</si>
  <si>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</si>
  <si>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</si>
  <si>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</si>
  <si>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</si>
  <si>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</si>
  <si>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</si>
  <si>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</si>
  <si>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</si>
  <si>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</si>
  <si>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</si>
  <si>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</si>
  <si>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</si>
  <si>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</si>
  <si>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</si>
  <si>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</si>
  <si>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</si>
  <si>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</si>
  <si>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</si>
  <si>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</si>
  <si>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</si>
  <si>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</si>
  <si>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</si>
  <si>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</si>
  <si>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</si>
  <si>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</si>
  <si>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</si>
  <si>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</si>
  <si>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</si>
  <si>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</si>
  <si>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</si>
  <si>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</si>
  <si>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</si>
  <si>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</si>
  <si>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</si>
  <si>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</si>
  <si>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</si>
  <si>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</si>
  <si>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</si>
  <si>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</si>
  <si>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</si>
  <si>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</si>
  <si>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</si>
  <si>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</si>
  <si>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</si>
  <si>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</si>
  <si>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</si>
  <si>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</si>
  <si>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</si>
  <si>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</si>
  <si>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</si>
  <si>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</si>
  <si>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</si>
  <si>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</si>
  <si>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</si>
  <si>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</si>
  <si>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</si>
  <si>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</si>
  <si>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</si>
  <si>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</si>
  <si>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</si>
  <si>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</si>
  <si>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</si>
  <si>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</si>
  <si>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</si>
  <si>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</si>
  <si>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</si>
  <si>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</si>
  <si>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</si>
  <si>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</si>
  <si>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</si>
  <si>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</si>
  <si>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</si>
  <si>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</si>
  <si>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</si>
  <si>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</si>
  <si>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</si>
  <si>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</si>
  <si>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</si>
  <si>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</si>
  <si>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</si>
  <si>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</si>
  <si>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</si>
  <si>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</si>
  <si>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</si>
  <si>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</si>
  <si>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</si>
  <si>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</si>
  <si>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</si>
  <si>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</si>
  <si>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</si>
  <si>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</si>
  <si>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</si>
  <si>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</si>
  <si>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</si>
  <si>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</si>
  <si>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</si>
  <si>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</si>
  <si>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</si>
  <si>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</si>
  <si>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</si>
  <si>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</si>
  <si>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</si>
  <si>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</si>
  <si>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</si>
  <si>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</si>
  <si>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</si>
  <si>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</si>
  <si>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</si>
  <si>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</si>
  <si>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</si>
  <si>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</si>
  <si>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</si>
  <si>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</si>
  <si>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</si>
  <si>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</si>
  <si>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</si>
  <si>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</si>
  <si>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</si>
  <si>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</si>
  <si>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</si>
  <si>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</si>
  <si>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</si>
  <si>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</si>
  <si>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</si>
  <si>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</si>
  <si>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</si>
  <si>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</si>
  <si>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</si>
  <si>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</si>
  <si>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</si>
  <si>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</si>
  <si>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</si>
  <si>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</si>
  <si>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</si>
  <si>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</si>
  <si>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</si>
  <si>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</si>
  <si>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</si>
  <si>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</si>
  <si>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</si>
  <si>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</si>
  <si>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</si>
  <si>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</si>
  <si>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</si>
  <si>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</si>
  <si>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</si>
  <si>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</si>
  <si>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</si>
  <si>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</si>
  <si>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</si>
  <si>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</si>
  <si>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</si>
  <si>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</si>
  <si>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</si>
  <si>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</si>
  <si>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</si>
  <si>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</si>
  <si>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</si>
  <si>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</si>
  <si>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</si>
  <si>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</si>
  <si>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</si>
  <si>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</si>
  <si>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</si>
  <si>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</si>
  <si>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</si>
  <si>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</si>
  <si>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</si>
  <si>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</si>
  <si>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</si>
  <si>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</si>
  <si>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</si>
  <si>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</si>
  <si>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</si>
  <si>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</si>
  <si>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</si>
  <si>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</si>
  <si>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</si>
  <si>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</si>
  <si>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</si>
  <si>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</si>
  <si>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</si>
  <si>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</si>
  <si>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</si>
  <si>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</si>
  <si>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</si>
  <si>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</si>
  <si>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</si>
  <si>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</si>
  <si>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</si>
  <si>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</si>
  <si>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</si>
  <si>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</si>
  <si>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</si>
  <si>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</si>
  <si>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</si>
  <si>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</si>
  <si>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</si>
  <si>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</si>
  <si>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</si>
  <si>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</si>
  <si>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</si>
  <si>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</si>
  <si>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</si>
  <si>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</si>
  <si>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</si>
  <si>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</si>
  <si>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</si>
  <si>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</si>
  <si>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</si>
  <si>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</si>
  <si>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</si>
  <si>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</si>
  <si>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</si>
  <si>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</si>
  <si>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</si>
  <si>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</si>
  <si>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</si>
  <si>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</si>
  <si>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</si>
  <si>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</si>
  <si>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</si>
  <si>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</si>
  <si>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</si>
  <si>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</si>
  <si>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</si>
  <si>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</si>
  <si>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</si>
  <si>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</si>
  <si>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</si>
  <si>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</si>
  <si>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</si>
  <si>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</si>
  <si>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</si>
  <si>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</si>
  <si>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</si>
  <si>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</si>
  <si>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</si>
  <si>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</si>
  <si>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</si>
  <si>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</si>
  <si>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</si>
  <si>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</si>
  <si>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</si>
  <si>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</si>
  <si>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</si>
  <si>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</si>
  <si>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</si>
  <si>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</si>
  <si>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</si>
  <si>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</si>
  <si>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</si>
  <si>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</si>
  <si>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</si>
  <si>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</si>
  <si>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</si>
  <si>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</si>
  <si>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</si>
  <si>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</si>
  <si>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</si>
  <si>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</si>
  <si>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</si>
  <si>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</si>
  <si>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</si>
  <si>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</si>
  <si>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</si>
  <si>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</si>
  <si>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</si>
  <si>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</si>
  <si>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</si>
  <si>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</si>
  <si>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</si>
  <si>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</si>
  <si>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</si>
  <si>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</si>
  <si>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</si>
  <si>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</si>
  <si>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</si>
  <si>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</si>
  <si>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</si>
  <si>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</si>
  <si>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</si>
  <si>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</si>
  <si>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</si>
  <si>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</si>
  <si>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</si>
  <si>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</si>
  <si>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</si>
  <si>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</si>
  <si>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</si>
  <si>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</si>
  <si>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</si>
  <si>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</si>
  <si>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</si>
  <si>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</si>
  <si>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</si>
  <si>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</si>
  <si>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</si>
  <si>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</si>
  <si>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</si>
  <si>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</si>
  <si>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</si>
  <si>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</si>
  <si>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</si>
  <si>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</si>
  <si>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</si>
  <si>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</si>
  <si>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</si>
  <si>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</si>
  <si>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</si>
  <si>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</si>
  <si>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</si>
  <si>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</si>
  <si>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</si>
  <si>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</si>
  <si>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</si>
  <si>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</si>
  <si>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</si>
  <si>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</si>
  <si>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</si>
  <si>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</si>
  <si>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</si>
  <si>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</si>
  <si>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</si>
  <si>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</si>
  <si>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</si>
  <si>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</si>
  <si>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</si>
  <si>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</si>
  <si>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</si>
  <si>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</si>
  <si>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</si>
  <si>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</si>
  <si>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</si>
  <si>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</si>
  <si>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</si>
  <si>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</si>
  <si>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</si>
  <si>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</si>
  <si>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</si>
  <si>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</si>
  <si>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</si>
  <si>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</si>
  <si>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</si>
  <si>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</si>
  <si>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</si>
  <si>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</si>
  <si>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</si>
  <si>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</si>
  <si>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</si>
  <si>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</si>
  <si>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</si>
  <si>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</si>
  <si>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</si>
  <si>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</si>
  <si>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</si>
  <si>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</si>
  <si>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</si>
  <si>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</si>
  <si>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</si>
  <si>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</si>
  <si>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</si>
  <si>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</si>
  <si>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</si>
  <si>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</si>
  <si>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</si>
  <si>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</si>
  <si>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</si>
  <si>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</si>
  <si>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</si>
  <si>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</si>
  <si>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</si>
  <si>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</si>
  <si>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</si>
  <si>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</si>
  <si>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</si>
  <si>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</si>
  <si>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</si>
  <si>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</si>
  <si>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</si>
  <si>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</si>
  <si>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</si>
  <si>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</si>
  <si>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</si>
  <si>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</si>
  <si>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</si>
  <si>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</si>
  <si>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</si>
  <si>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</si>
  <si>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</si>
  <si>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</si>
  <si>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</si>
  <si>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</si>
  <si>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</si>
  <si>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</si>
  <si>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</si>
  <si>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</si>
  <si>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</si>
  <si>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</si>
  <si>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</si>
  <si>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</si>
  <si>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</si>
  <si>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</si>
  <si>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</si>
  <si>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</si>
  <si>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</si>
  <si>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</si>
  <si>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</si>
  <si>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</si>
  <si>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</si>
  <si>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</si>
  <si>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</si>
  <si>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</si>
  <si>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</si>
  <si>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</si>
  <si>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</si>
  <si>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</si>
  <si>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</si>
  <si>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</si>
  <si>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</si>
  <si>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</si>
  <si>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</si>
  <si>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</si>
  <si>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</si>
  <si>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</si>
  <si>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</si>
  <si>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</si>
  <si>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</si>
  <si>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</si>
  <si>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</si>
  <si>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</si>
  <si>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</si>
  <si>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</si>
  <si>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</si>
  <si>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</si>
  <si>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</si>
  <si>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</si>
  <si>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</si>
  <si>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</si>
  <si>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</si>
  <si>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</si>
  <si>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</si>
  <si>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</si>
  <si>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</si>
  <si>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</si>
  <si>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</si>
  <si>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</si>
  <si>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</si>
  <si>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</si>
  <si>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</si>
  <si>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</si>
  <si>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</si>
  <si>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</si>
  <si>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</si>
  <si>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</si>
  <si>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</si>
  <si>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</si>
  <si>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</si>
  <si>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</si>
  <si>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</si>
  <si>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</si>
  <si>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</si>
  <si>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</si>
  <si>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</si>
  <si>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</si>
  <si>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</si>
  <si>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</si>
  <si>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</si>
  <si>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</si>
  <si>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</si>
  <si>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</si>
  <si>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</si>
  <si>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</si>
  <si>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</si>
  <si>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</si>
  <si>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</si>
  <si>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</si>
  <si>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</si>
  <si>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</si>
  <si>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</si>
  <si>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</si>
  <si>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</si>
  <si>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</si>
  <si>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</si>
  <si>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</si>
  <si>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</si>
  <si>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</si>
  <si>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</si>
  <si>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</si>
  <si>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</si>
  <si>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</si>
  <si>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</si>
  <si>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</si>
  <si>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</si>
  <si>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</si>
  <si>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</si>
  <si>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</si>
  <si>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</si>
  <si>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</si>
  <si>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</si>
  <si>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</si>
  <si>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</si>
  <si>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</si>
  <si>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</si>
  <si>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</si>
  <si>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</si>
  <si>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</si>
  <si>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</si>
  <si>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</si>
  <si>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</si>
  <si>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</si>
  <si>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</si>
  <si>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</si>
  <si>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</si>
  <si>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</si>
  <si>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</si>
  <si>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</si>
  <si>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</si>
  <si>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</si>
  <si>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</si>
  <si>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</si>
  <si>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</si>
  <si>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</si>
  <si>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</si>
  <si>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</si>
  <si>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</si>
  <si>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</si>
  <si>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</si>
  <si>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</si>
  <si>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</si>
  <si>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</si>
  <si>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</si>
  <si>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</si>
  <si>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</si>
  <si>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</si>
  <si>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</si>
  <si>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</si>
  <si>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</si>
  <si>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</si>
  <si>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</si>
  <si>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</si>
  <si>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</si>
  <si>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</si>
  <si>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</si>
  <si>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</si>
  <si>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</si>
  <si>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</si>
  <si>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</si>
  <si>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</si>
  <si>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</si>
  <si>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</si>
  <si>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</si>
  <si>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</si>
  <si>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</si>
  <si>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</si>
  <si>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</si>
  <si>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</si>
  <si>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</si>
  <si>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</si>
  <si>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</si>
  <si>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</si>
  <si>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</si>
  <si>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</si>
  <si>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</si>
  <si>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</si>
  <si>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</si>
  <si>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</si>
  <si>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</si>
  <si>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</si>
  <si>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</si>
  <si>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</si>
  <si>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</si>
  <si>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</si>
  <si>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</si>
  <si>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</si>
  <si>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</si>
  <si>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</si>
  <si>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</si>
  <si>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</si>
  <si>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</si>
  <si>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</si>
  <si>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</si>
  <si>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</si>
  <si>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</si>
  <si>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</si>
  <si>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</si>
  <si>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</si>
  <si>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</si>
  <si>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</si>
  <si>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</si>
  <si>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</si>
  <si>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</si>
  <si>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</si>
  <si>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</si>
  <si>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</si>
  <si>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</si>
  <si>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</si>
  <si>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</si>
  <si>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</si>
  <si>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</si>
  <si>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</si>
  <si>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</si>
  <si>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</si>
  <si>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</si>
  <si>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</si>
  <si>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</si>
  <si>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</si>
  <si>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</si>
  <si>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</si>
  <si>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</si>
  <si>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</si>
  <si>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</si>
  <si>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</si>
  <si>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</si>
  <si>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</si>
  <si>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</si>
  <si>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</si>
  <si>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</si>
  <si>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</si>
  <si>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</si>
  <si>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</si>
  <si>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</si>
  <si>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</si>
  <si>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</si>
  <si>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</si>
  <si>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</si>
  <si>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</si>
  <si>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</si>
  <si>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</si>
  <si>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</si>
  <si>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</si>
  <si>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</si>
  <si>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</si>
  <si>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</si>
  <si>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</si>
  <si>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</si>
  <si>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</si>
  <si>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</si>
  <si>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</si>
  <si>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</si>
  <si>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</si>
  <si>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</si>
  <si>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</si>
  <si>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</si>
  <si>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</si>
  <si>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</si>
  <si>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</si>
  <si>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</si>
  <si>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</si>
  <si>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</si>
  <si>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</si>
  <si>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</si>
  <si>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</si>
  <si>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</si>
  <si>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</si>
  <si>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</si>
  <si>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</si>
  <si>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</si>
  <si>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</si>
  <si>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</si>
  <si>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</si>
  <si>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</si>
  <si>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</si>
  <si>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</si>
  <si>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</si>
  <si>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</si>
  <si>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</si>
  <si>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</si>
  <si>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</si>
  <si>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</si>
  <si>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</si>
  <si>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</si>
  <si>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</si>
  <si>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</si>
  <si>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</si>
  <si>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</si>
  <si>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</si>
  <si>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</si>
  <si>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</si>
  <si>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</si>
  <si>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</si>
  <si>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</si>
  <si>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</si>
  <si>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</si>
  <si>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</si>
  <si>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</si>
  <si>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</si>
  <si>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</si>
  <si>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</si>
  <si>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</si>
  <si>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</si>
  <si>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</si>
  <si>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</si>
  <si>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</si>
  <si>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</si>
  <si>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</si>
  <si>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</si>
  <si>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</si>
  <si>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</si>
  <si>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</si>
  <si>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</si>
  <si>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</si>
  <si>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</si>
  <si>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</si>
  <si>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</si>
  <si>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</si>
  <si>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</si>
  <si>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</si>
  <si>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</si>
  <si>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</si>
  <si>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</si>
  <si>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</si>
  <si>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</si>
  <si>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</si>
  <si>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</si>
  <si>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</si>
  <si>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</si>
  <si>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</si>
  <si>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</si>
  <si>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</si>
  <si>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</si>
  <si>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</si>
  <si>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</si>
  <si>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</si>
  <si>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</si>
  <si>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</si>
  <si>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</si>
  <si>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</si>
  <si>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</si>
  <si>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</si>
  <si>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</si>
  <si>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</si>
  <si>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</si>
  <si>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</si>
  <si>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</si>
  <si>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</si>
  <si>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</si>
  <si>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</si>
  <si>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</si>
  <si>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</si>
  <si>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</si>
  <si>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</si>
  <si>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</si>
  <si>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</si>
  <si>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</si>
  <si>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</si>
  <si>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</si>
  <si>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</si>
  <si>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</si>
  <si>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</si>
  <si>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</si>
  <si>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</si>
  <si>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</si>
  <si>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</si>
  <si>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</si>
  <si>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</si>
  <si>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</si>
  <si>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</si>
  <si>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</si>
  <si>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</si>
  <si>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</si>
  <si>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</si>
  <si>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</si>
  <si>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</si>
  <si>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</si>
  <si>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</si>
  <si>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</si>
  <si>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</si>
  <si>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</si>
  <si>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</si>
  <si>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</si>
  <si>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</si>
  <si>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</si>
  <si>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</si>
  <si>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</si>
  <si>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</si>
  <si>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</si>
  <si>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</si>
  <si>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</si>
  <si>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</si>
  <si>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</si>
  <si>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</si>
  <si>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</si>
  <si>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</si>
  <si>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</si>
  <si>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</si>
  <si>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</si>
  <si>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</si>
  <si>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</si>
  <si>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</si>
  <si>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</si>
  <si>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</si>
  <si>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</si>
  <si>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</si>
  <si>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</si>
  <si>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</si>
  <si>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</si>
  <si>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</si>
  <si>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</si>
  <si>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</si>
  <si>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</si>
  <si>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</si>
  <si>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</si>
  <si>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</si>
  <si>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</si>
  <si>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</si>
  <si>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</si>
  <si>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</si>
  <si>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</si>
  <si>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</si>
  <si>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</si>
  <si>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</si>
  <si>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</si>
  <si>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</si>
  <si>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</si>
  <si>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</si>
  <si>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</si>
  <si>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</si>
  <si>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</si>
  <si>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</si>
  <si>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</si>
  <si>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</si>
  <si>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</si>
  <si>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</si>
  <si>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</si>
  <si>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</si>
  <si>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</si>
  <si>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</si>
  <si>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</si>
  <si>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</si>
  <si>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</si>
  <si>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</si>
  <si>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</si>
  <si>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</si>
  <si>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</si>
  <si>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</si>
  <si>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</si>
  <si>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</si>
  <si>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</si>
  <si>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</si>
  <si>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</si>
  <si>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</si>
  <si>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</si>
  <si>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</si>
  <si>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</si>
  <si>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</si>
  <si>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</si>
  <si>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</si>
  <si>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</si>
  <si>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</si>
  <si>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</si>
  <si>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</si>
  <si>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</si>
  <si>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</si>
  <si>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</si>
  <si>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</si>
  <si>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</si>
  <si>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</si>
  <si>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</si>
  <si>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</si>
  <si>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</si>
  <si>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</si>
  <si>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</si>
  <si>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</si>
  <si>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</si>
  <si>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</si>
  <si>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</si>
  <si>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</si>
  <si>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</si>
  <si>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</si>
  <si>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</si>
  <si>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</si>
  <si>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</si>
  <si>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</si>
  <si>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</si>
  <si>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</si>
  <si>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</si>
  <si>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</si>
  <si>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</si>
  <si>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</si>
  <si>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</si>
  <si>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</si>
  <si>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</si>
  <si>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</si>
  <si>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</si>
  <si>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</si>
  <si>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</si>
  <si>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</si>
  <si>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</si>
  <si>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</si>
  <si>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</si>
  <si>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</si>
  <si>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</si>
  <si>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</si>
  <si>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</si>
  <si>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</si>
  <si>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</si>
  <si>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</si>
  <si>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</si>
  <si>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</si>
  <si>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</si>
  <si>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</si>
  <si>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</si>
  <si>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</si>
  <si>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</si>
  <si>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</si>
  <si>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</si>
  <si>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</si>
  <si>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</si>
  <si>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</si>
  <si>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</si>
  <si>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</si>
  <si>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</si>
  <si>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</si>
  <si>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</si>
  <si>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</si>
  <si>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</si>
  <si>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</si>
  <si>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</si>
  <si>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</si>
  <si>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</si>
  <si>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</si>
  <si>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</si>
  <si>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</si>
  <si>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</si>
  <si>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</si>
  <si>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</si>
  <si>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</si>
  <si>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</si>
  <si>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</si>
  <si>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</si>
  <si>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</si>
  <si>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</si>
  <si>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</si>
  <si>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</si>
  <si>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</si>
  <si>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</si>
  <si>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</si>
  <si>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</si>
  <si>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</si>
  <si>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</si>
  <si>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</si>
  <si>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</si>
  <si>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</si>
  <si>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</si>
  <si>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</si>
  <si>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</si>
  <si>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</si>
  <si>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</si>
  <si>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</si>
  <si>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</si>
  <si>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</si>
  <si>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</si>
  <si>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</si>
  <si>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</si>
  <si>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</si>
  <si>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</si>
  <si>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</si>
  <si>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</si>
  <si>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</si>
  <si>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</si>
  <si>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</si>
  <si>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</si>
  <si>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</si>
  <si>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</si>
  <si>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</si>
  <si>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</si>
  <si>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</si>
  <si>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</si>
  <si>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</si>
  <si>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</si>
  <si>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</si>
  <si>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</si>
  <si>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</si>
  <si>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</si>
  <si>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</si>
  <si>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</si>
  <si>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</si>
  <si>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</si>
  <si>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</si>
  <si>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</si>
  <si>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</si>
  <si>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</si>
  <si>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</si>
  <si>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</si>
  <si>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</si>
  <si>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</si>
  <si>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</si>
  <si>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</si>
  <si>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</si>
  <si>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</si>
  <si>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</si>
  <si>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</si>
  <si>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</si>
  <si>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</si>
  <si>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</si>
  <si>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</si>
  <si>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</si>
  <si>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</si>
  <si>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</si>
  <si>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</si>
  <si>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</si>
  <si>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</si>
  <si>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</si>
  <si>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</si>
  <si>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</si>
  <si>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</si>
  <si>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</si>
  <si>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</si>
  <si>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</si>
  <si>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</si>
  <si>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</si>
  <si>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</si>
  <si>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</si>
  <si>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</si>
  <si>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</si>
  <si>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</si>
  <si>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</si>
  <si>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</si>
  <si>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</si>
  <si>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</si>
  <si>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</si>
  <si>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</si>
  <si>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</si>
  <si>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</si>
  <si>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</si>
  <si>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</si>
  <si>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</si>
  <si>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</si>
  <si>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</si>
  <si>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</si>
  <si>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</si>
  <si>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</si>
  <si>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</si>
  <si>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</si>
  <si>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</si>
  <si>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</si>
  <si>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</si>
  <si>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</si>
  <si>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</si>
  <si>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</si>
  <si>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</si>
  <si>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</si>
  <si>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</si>
  <si>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</si>
  <si>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</si>
  <si>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</si>
  <si>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</si>
  <si>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</si>
  <si>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</si>
  <si>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</si>
  <si>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</si>
  <si>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</si>
  <si>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</si>
  <si>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</si>
  <si>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</si>
  <si>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</si>
  <si>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</si>
  <si>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</si>
  <si>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</si>
  <si>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</si>
  <si>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</si>
  <si>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</si>
  <si>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</si>
  <si>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</si>
  <si>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</si>
  <si>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</si>
  <si>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</si>
  <si>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</si>
  <si>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</si>
  <si>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</si>
  <si>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</si>
  <si>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</si>
  <si>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</si>
  <si>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</si>
  <si>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</si>
  <si>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</si>
  <si>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</si>
  <si>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</si>
  <si>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</si>
  <si>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</si>
  <si>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</si>
  <si>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</si>
  <si>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</si>
  <si>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</si>
  <si>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</si>
  <si>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</si>
  <si>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</si>
  <si>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</si>
  <si>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</si>
  <si>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</si>
  <si>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</si>
  <si>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</si>
  <si>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</si>
  <si>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</si>
  <si>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</si>
  <si>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</si>
  <si>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</si>
  <si>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</si>
  <si>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</si>
  <si>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</si>
  <si>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</si>
  <si>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</si>
  <si>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</si>
  <si>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</si>
  <si>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</si>
  <si>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</si>
  <si>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</si>
  <si>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</si>
  <si>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</si>
  <si>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</si>
  <si>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</si>
  <si>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</si>
  <si>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</si>
  <si>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</si>
  <si>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</si>
  <si>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</si>
  <si>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</si>
  <si>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</si>
  <si>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</si>
  <si>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</si>
  <si>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</si>
  <si>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</si>
  <si>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</si>
  <si>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</si>
  <si>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</si>
  <si>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</si>
  <si>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</si>
  <si>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</si>
  <si>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</si>
  <si>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</si>
  <si>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</si>
  <si>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</si>
  <si>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</si>
  <si>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</si>
  <si>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</si>
  <si>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</si>
  <si>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</si>
  <si>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</si>
  <si>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</si>
  <si>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</si>
  <si>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</si>
  <si>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</si>
  <si>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</si>
  <si>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</si>
  <si>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</si>
  <si>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</si>
  <si>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</si>
  <si>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</si>
  <si>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</si>
  <si>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</si>
  <si>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</si>
  <si>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</si>
  <si>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</si>
  <si>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</si>
  <si>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</si>
  <si>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</si>
  <si>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</si>
  <si>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</si>
  <si>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</si>
  <si>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</si>
  <si>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</si>
  <si>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</si>
  <si>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</si>
  <si>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</si>
  <si>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</si>
  <si>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</si>
  <si>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</si>
  <si>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</si>
  <si>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</si>
  <si>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</si>
  <si>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</si>
  <si>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</si>
  <si>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</si>
  <si>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</si>
  <si>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</si>
  <si>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</si>
  <si>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</si>
  <si>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</si>
  <si>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</si>
  <si>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</si>
  <si>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</si>
  <si>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</si>
  <si>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</si>
  <si>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</si>
  <si>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</si>
  <si>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</si>
  <si>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</si>
  <si>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</si>
  <si>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</si>
  <si>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</si>
  <si>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</si>
  <si>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</si>
  <si>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</si>
  <si>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</si>
  <si>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</si>
  <si>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</si>
  <si>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</si>
  <si>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</si>
  <si>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</si>
  <si>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</si>
  <si>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</si>
  <si>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</si>
  <si>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</si>
  <si>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</si>
  <si>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</si>
  <si>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</si>
  <si>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</si>
  <si>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</si>
  <si>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</si>
  <si>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</si>
  <si>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</si>
  <si>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</si>
  <si>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</si>
  <si>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</si>
  <si>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</si>
  <si>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</si>
  <si>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</si>
  <si>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</si>
  <si>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</si>
  <si>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</si>
  <si>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</si>
  <si>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</si>
  <si>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</si>
  <si>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</si>
  <si>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</si>
  <si>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</si>
  <si>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</si>
  <si>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</si>
  <si>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</si>
  <si>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</si>
  <si>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</si>
  <si>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</si>
  <si>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</si>
  <si>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</si>
  <si>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</si>
  <si>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</si>
  <si>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</si>
  <si>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</si>
  <si>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</si>
  <si>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</si>
  <si>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</si>
  <si>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</si>
  <si>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</si>
  <si>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</si>
  <si>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</si>
  <si>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</si>
  <si>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</si>
  <si>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</si>
  <si>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</si>
  <si>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</si>
  <si>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</si>
  <si>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</si>
  <si>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</si>
  <si>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</si>
  <si>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</si>
  <si>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</si>
  <si>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</si>
  <si>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</si>
  <si>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</si>
  <si>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</si>
  <si>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</si>
  <si>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</si>
  <si>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</si>
  <si>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</si>
  <si>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</si>
  <si>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</si>
  <si>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</si>
  <si>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</si>
  <si>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</si>
  <si>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</si>
  <si>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</si>
  <si>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</si>
  <si>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</si>
  <si>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</si>
  <si>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</si>
  <si>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</si>
  <si>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</si>
  <si>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</si>
  <si>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</si>
  <si>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</si>
  <si>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</si>
  <si>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</si>
  <si>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</si>
  <si>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</si>
  <si>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</si>
  <si>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</si>
  <si>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</si>
  <si>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</si>
  <si>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</si>
  <si>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</si>
  <si>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</si>
  <si>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</si>
  <si>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</si>
  <si>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</si>
  <si>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</si>
  <si>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</si>
  <si>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</si>
  <si>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</si>
  <si>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</si>
  <si>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</si>
  <si>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</si>
  <si>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</si>
  <si>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</si>
  <si>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</si>
  <si>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</si>
  <si>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</si>
  <si>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</si>
  <si>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</si>
  <si>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</si>
  <si>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</si>
  <si>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</si>
  <si>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</si>
  <si>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</si>
  <si>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</si>
  <si>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</si>
  <si>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</si>
  <si>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</si>
  <si>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</si>
  <si>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</si>
  <si>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</si>
  <si>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</si>
  <si>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</si>
  <si>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</si>
  <si>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</si>
  <si>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</si>
  <si>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</si>
  <si>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</si>
  <si>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</si>
  <si>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</si>
  <si>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</si>
  <si>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</si>
  <si>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</si>
  <si>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</si>
  <si>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</si>
  <si>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</si>
  <si>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</si>
  <si>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</si>
  <si>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</si>
  <si>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</si>
  <si>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</si>
  <si>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</si>
  <si>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</si>
  <si>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</si>
  <si>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</si>
  <si>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</si>
  <si>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</si>
  <si>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</si>
  <si>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</si>
  <si>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</si>
  <si>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</si>
  <si>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</si>
  <si>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</si>
  <si>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</si>
  <si>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</si>
  <si>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</si>
  <si>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</si>
  <si>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</si>
  <si>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</si>
  <si>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</si>
  <si>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</si>
  <si>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</si>
  <si>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</si>
  <si>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</si>
  <si>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</si>
  <si>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</si>
  <si>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</si>
  <si>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</si>
  <si>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</si>
  <si>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</si>
  <si>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</si>
  <si>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</si>
  <si>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</si>
  <si>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</si>
  <si>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</si>
  <si>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</si>
  <si>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</si>
  <si>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</si>
  <si>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</si>
  <si>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</si>
  <si>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</si>
  <si>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</si>
  <si>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</si>
  <si>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</si>
  <si>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</si>
  <si>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</si>
  <si>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</si>
  <si>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</si>
  <si>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</si>
  <si>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</si>
  <si>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</si>
  <si>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</si>
  <si>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</si>
  <si>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</si>
  <si>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</si>
  <si>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</si>
  <si>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</si>
  <si>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</si>
  <si>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</si>
  <si>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</si>
  <si>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</si>
  <si>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</si>
  <si>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</si>
  <si>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</si>
  <si>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</si>
  <si>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</si>
  <si>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</si>
  <si>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</si>
  <si>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</si>
  <si>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</si>
  <si>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</si>
  <si>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</si>
  <si>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</si>
  <si>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</si>
  <si>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</si>
  <si>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</si>
  <si>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</si>
  <si>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</si>
  <si>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</si>
  <si>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</si>
  <si>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</si>
  <si>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</si>
  <si>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</si>
  <si>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</si>
  <si>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</si>
  <si>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</si>
  <si>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</si>
  <si>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</si>
  <si>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</si>
  <si>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</si>
  <si>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</si>
  <si>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</si>
  <si>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</si>
  <si>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</si>
  <si>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</si>
  <si>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</si>
  <si>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</si>
  <si>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</si>
  <si>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</si>
  <si>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</si>
  <si>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</si>
  <si>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</si>
  <si>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</si>
  <si>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</si>
  <si>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</si>
  <si>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</si>
  <si>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</si>
  <si>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</si>
  <si>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</si>
  <si>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</si>
  <si>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</si>
  <si>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</si>
  <si>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</si>
  <si>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</si>
  <si>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</si>
  <si>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</si>
  <si>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</si>
  <si>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</si>
  <si>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</si>
  <si>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</si>
  <si>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</si>
  <si>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</si>
  <si>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</si>
  <si>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</si>
  <si>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</si>
  <si>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</si>
  <si>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</si>
  <si>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</si>
  <si>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</si>
  <si>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</si>
  <si>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</si>
  <si>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</si>
  <si>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</si>
  <si>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</si>
  <si>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</si>
  <si>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</si>
  <si>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</si>
  <si>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</si>
  <si>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</si>
  <si>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</si>
  <si>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</si>
  <si>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</si>
  <si>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</si>
  <si>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</si>
  <si>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</si>
  <si>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</si>
  <si>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</si>
  <si>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</si>
  <si>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</si>
  <si>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</si>
  <si>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</si>
  <si>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</si>
  <si>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</si>
  <si>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</si>
  <si>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</si>
  <si>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</si>
  <si>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</si>
  <si>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</si>
  <si>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</si>
  <si>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</si>
  <si>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</si>
  <si>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</si>
  <si>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</si>
  <si>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</si>
  <si>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</si>
  <si>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</si>
  <si>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</si>
  <si>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</si>
  <si>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</si>
  <si>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</si>
  <si>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</si>
  <si>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</si>
  <si>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</si>
  <si>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</si>
  <si>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</si>
  <si>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</si>
  <si>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</si>
  <si>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</si>
  <si>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</si>
  <si>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</si>
  <si>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</si>
  <si>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</si>
  <si>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</si>
  <si>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</si>
  <si>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</si>
  <si>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</si>
  <si>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</si>
  <si>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</si>
  <si>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</si>
  <si>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</si>
  <si>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</si>
  <si>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</si>
  <si>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</si>
  <si>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</si>
  <si>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</si>
  <si>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</si>
  <si>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</si>
  <si>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</si>
  <si>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</si>
  <si>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</si>
  <si>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</si>
  <si>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</si>
  <si>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</si>
  <si>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</si>
  <si>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</si>
  <si>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</si>
  <si>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</si>
  <si>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</si>
  <si>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</si>
  <si>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</si>
  <si>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</si>
  <si>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</si>
  <si>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</si>
  <si>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</si>
  <si>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</si>
  <si>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</si>
  <si>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</si>
  <si>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</si>
  <si>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</si>
  <si>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</si>
  <si>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</si>
  <si>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</si>
  <si>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</si>
  <si>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</si>
  <si>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</si>
  <si>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</si>
  <si>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</si>
  <si>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</si>
  <si>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</si>
  <si>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</si>
  <si>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</si>
  <si>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</si>
  <si>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</si>
  <si>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</si>
  <si>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</si>
  <si>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</si>
  <si>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</si>
  <si>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</si>
  <si>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</si>
  <si>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</si>
  <si>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</si>
  <si>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</si>
  <si>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</si>
  <si>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</si>
  <si>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</si>
  <si>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</si>
  <si>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</si>
  <si>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</si>
  <si>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</si>
  <si>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</si>
  <si>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</si>
  <si>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</si>
  <si>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</si>
  <si>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</si>
  <si>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</si>
  <si>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</si>
  <si>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</si>
  <si>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</si>
  <si>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</si>
  <si>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</si>
  <si>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</si>
  <si>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</si>
  <si>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</si>
  <si>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</si>
  <si>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</si>
  <si>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</si>
  <si>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</si>
  <si>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</si>
  <si>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</si>
  <si>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</si>
  <si>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</si>
  <si>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</si>
  <si>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</si>
  <si>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</si>
  <si>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</si>
  <si>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</si>
  <si>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</si>
  <si>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</si>
  <si>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</si>
  <si>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</si>
  <si>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</si>
  <si>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</si>
  <si>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</si>
  <si>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</si>
  <si>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</si>
  <si>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</si>
  <si>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</si>
  <si>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</si>
  <si>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</si>
  <si>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</si>
  <si>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</si>
  <si>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</si>
  <si>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</si>
  <si>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</si>
  <si>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</si>
  <si>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</si>
  <si>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</si>
  <si>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</si>
  <si>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</si>
  <si>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</si>
  <si>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</si>
  <si>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</si>
  <si>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</si>
  <si>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</si>
  <si>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</si>
  <si>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</si>
  <si>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</si>
  <si>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</si>
  <si>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</si>
  <si>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</si>
  <si>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</si>
  <si>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</si>
  <si>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</si>
  <si>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</si>
  <si>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</si>
  <si>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</si>
  <si>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</si>
  <si>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</si>
  <si>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</si>
  <si>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</si>
  <si>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</si>
  <si>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</si>
  <si>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</si>
  <si>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</si>
  <si>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</si>
  <si>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</si>
  <si>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</si>
  <si>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</si>
  <si>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</si>
  <si>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</si>
  <si>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</si>
  <si>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</si>
  <si>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</si>
  <si>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</si>
  <si>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</si>
  <si>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</si>
  <si>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</si>
  <si>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</si>
  <si>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</si>
  <si>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</si>
  <si>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</si>
  <si>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</si>
  <si>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</si>
  <si>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</si>
  <si>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</si>
  <si>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</si>
  <si>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</si>
  <si>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</si>
  <si>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</si>
  <si>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</si>
  <si>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</si>
  <si>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</si>
  <si>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</si>
  <si>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</si>
  <si>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</si>
  <si>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</si>
  <si>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</si>
  <si>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</si>
  <si>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</si>
  <si>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</si>
  <si>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</si>
  <si>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</si>
  <si>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</si>
  <si>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</si>
  <si>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</si>
  <si>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</si>
  <si>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</si>
  <si>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</si>
  <si>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</si>
  <si>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</si>
  <si>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</si>
  <si>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</si>
  <si>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</si>
  <si>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</si>
  <si>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</si>
  <si>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</si>
  <si>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</si>
  <si>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</si>
  <si>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</si>
  <si>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</si>
  <si>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</si>
  <si>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</si>
  <si>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</si>
  <si>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</si>
  <si>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</si>
  <si>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</si>
  <si>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</si>
  <si>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</si>
  <si>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</si>
  <si>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</si>
  <si>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</si>
  <si>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</si>
  <si>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</si>
  <si>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</si>
  <si>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</si>
  <si>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</si>
  <si>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</si>
  <si>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</si>
  <si>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</si>
  <si>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</si>
  <si>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</si>
  <si>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</si>
  <si>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</si>
  <si>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</si>
  <si>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</si>
  <si>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</si>
  <si>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</si>
  <si>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</si>
  <si>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</si>
  <si>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</si>
  <si>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</si>
  <si>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</si>
  <si>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</si>
  <si>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</si>
  <si>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</si>
  <si>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</si>
  <si>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</si>
  <si>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</si>
  <si>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</si>
  <si>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</si>
  <si>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</si>
  <si>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</si>
  <si>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</si>
  <si>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</si>
  <si>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</si>
  <si>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</si>
  <si>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</si>
  <si>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</si>
  <si>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</si>
  <si>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</si>
  <si>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</si>
  <si>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</si>
  <si>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</si>
  <si>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</si>
  <si>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</si>
  <si>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</si>
  <si>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</si>
  <si>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</si>
  <si>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</si>
  <si>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</si>
  <si>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</si>
  <si>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</si>
  <si>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</si>
  <si>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</si>
  <si>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</si>
  <si>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</si>
  <si>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</si>
  <si>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</si>
  <si>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</si>
  <si>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</si>
  <si>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</si>
  <si>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</si>
  <si>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</si>
  <si>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</si>
  <si>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</si>
  <si>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</si>
  <si>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</si>
  <si>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</si>
  <si>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</si>
  <si>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</si>
  <si>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</si>
  <si>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</si>
  <si>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</si>
  <si>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</si>
  <si>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</si>
  <si>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</si>
  <si>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</si>
  <si>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</si>
  <si>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</si>
  <si>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</si>
  <si>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</si>
  <si>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</si>
  <si>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</si>
  <si>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</si>
  <si>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</si>
  <si>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</si>
  <si>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</si>
  <si>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</si>
  <si>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</si>
  <si>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</si>
  <si>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</si>
  <si>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</si>
  <si>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</si>
  <si>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</si>
  <si>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</si>
  <si>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</si>
  <si>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</si>
  <si>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</si>
  <si>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</si>
  <si>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</si>
  <si>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</si>
  <si>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</si>
  <si>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</si>
  <si>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</si>
  <si>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</si>
  <si>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</si>
  <si>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</si>
  <si>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</si>
  <si>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</si>
  <si>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</si>
  <si>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</si>
  <si>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</si>
  <si>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</si>
  <si>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</si>
  <si>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</si>
  <si>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</si>
  <si>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</si>
  <si>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</si>
  <si>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</si>
  <si>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</si>
  <si>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</si>
  <si>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</si>
  <si>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</si>
  <si>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</si>
  <si>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</si>
  <si>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</si>
  <si>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</si>
  <si>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</si>
  <si>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</si>
  <si>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</si>
  <si>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</si>
  <si>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</si>
  <si>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</si>
  <si>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</si>
  <si>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</si>
  <si>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</si>
  <si>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</si>
  <si>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</si>
  <si>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</si>
  <si>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</si>
  <si>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</si>
  <si>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</si>
  <si>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</si>
  <si>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</si>
  <si>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</si>
  <si>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</si>
  <si>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</si>
  <si>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</si>
  <si>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</si>
  <si>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</si>
  <si>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</si>
  <si>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</si>
  <si>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</si>
  <si>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</si>
  <si>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</si>
  <si>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</si>
  <si>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</si>
  <si>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</si>
  <si>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</si>
  <si>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</si>
  <si>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</si>
  <si>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</si>
  <si>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</si>
  <si>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</si>
  <si>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</si>
  <si>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</si>
  <si>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</si>
  <si>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</si>
  <si>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</si>
  <si>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</si>
  <si>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</si>
  <si>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</si>
  <si>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</si>
  <si>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</si>
  <si>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</si>
  <si>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</si>
  <si>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</si>
  <si>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</si>
  <si>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</si>
  <si>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</si>
  <si>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</si>
  <si>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</si>
  <si>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</si>
  <si>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</si>
  <si>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</si>
  <si>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</si>
  <si>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</si>
  <si>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</si>
  <si>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</si>
  <si>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</si>
  <si>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</si>
  <si>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</si>
  <si>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</si>
  <si>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</si>
  <si>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</si>
  <si>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</si>
  <si>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</si>
  <si>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</si>
  <si>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</si>
  <si>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</si>
  <si>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</si>
  <si>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</si>
  <si>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</si>
  <si>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</si>
  <si>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</si>
  <si>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</si>
  <si>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</si>
  <si>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</si>
  <si>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</si>
  <si>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</si>
  <si>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</si>
  <si>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</si>
  <si>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</si>
  <si>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</si>
  <si>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</si>
  <si>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</si>
  <si>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</si>
  <si>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</si>
  <si>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</si>
  <si>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</si>
  <si>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</si>
  <si>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</si>
  <si>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</si>
  <si>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</si>
  <si>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</si>
  <si>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</si>
  <si>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</si>
  <si>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</si>
  <si>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</si>
  <si>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</si>
  <si>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</si>
  <si>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</si>
  <si>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</si>
  <si>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</si>
  <si>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</si>
  <si>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</si>
  <si>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</si>
  <si>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</si>
  <si>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</si>
  <si>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</si>
  <si>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</si>
  <si>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</si>
  <si>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</si>
  <si>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</si>
  <si>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</si>
  <si>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</si>
  <si>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</si>
  <si>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</si>
  <si>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</si>
  <si>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</si>
  <si>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</si>
  <si>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</si>
  <si>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</si>
  <si>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</si>
  <si>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</si>
  <si>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</si>
  <si>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</si>
  <si>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</si>
  <si>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</si>
  <si>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</si>
  <si>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</si>
  <si>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</si>
  <si>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</si>
  <si>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</si>
  <si>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</si>
  <si>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</si>
  <si>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</si>
  <si>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</si>
  <si>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</si>
  <si>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</si>
  <si>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</si>
  <si>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</si>
  <si>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</si>
  <si>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</si>
  <si>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</si>
  <si>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</si>
  <si>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</si>
  <si>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</si>
  <si>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</si>
  <si>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</si>
  <si>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</si>
  <si>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</si>
  <si>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</si>
  <si>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</si>
  <si>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</si>
  <si>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</si>
  <si>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</si>
  <si>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</si>
  <si>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</si>
  <si>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</si>
  <si>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</si>
  <si>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</si>
  <si>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</si>
  <si>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</si>
  <si>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</si>
  <si>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</si>
  <si>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</si>
  <si>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</si>
  <si>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</si>
  <si>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</si>
  <si>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</si>
  <si>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</si>
  <si>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</si>
  <si>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</si>
  <si>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</si>
  <si>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</si>
  <si>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</si>
  <si>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</si>
  <si>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</si>
  <si>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</si>
  <si>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</si>
  <si>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</si>
  <si>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</si>
  <si>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</si>
  <si>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</si>
  <si>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</si>
  <si>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</si>
  <si>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</si>
  <si>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</si>
  <si>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</si>
  <si>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</si>
  <si>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</si>
  <si>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</si>
  <si>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</si>
  <si>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</si>
  <si>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</si>
  <si>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</si>
  <si>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</si>
  <si>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</si>
  <si>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</si>
  <si>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</si>
  <si>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</si>
  <si>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</si>
  <si>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</si>
  <si>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</si>
  <si>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</si>
  <si>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</si>
  <si>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</si>
  <si>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</si>
  <si>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</si>
  <si>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</si>
  <si>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</si>
  <si>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</si>
  <si>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</si>
  <si>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</si>
  <si>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</si>
  <si>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</si>
  <si>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</si>
  <si>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</si>
  <si>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</si>
  <si>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</si>
  <si>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</si>
  <si>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</si>
  <si>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</si>
  <si>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</si>
  <si>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</si>
  <si>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</si>
  <si>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</si>
  <si>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</si>
  <si>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</si>
  <si>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</si>
  <si>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</si>
  <si>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</si>
  <si>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</si>
  <si>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</si>
  <si>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</si>
  <si>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</si>
  <si>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</si>
  <si>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</si>
  <si>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</si>
  <si>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</si>
  <si>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</si>
  <si>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</si>
  <si>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</si>
  <si>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</si>
  <si>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</si>
  <si>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</si>
  <si>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</si>
  <si>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</si>
  <si>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</si>
  <si>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</si>
  <si>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</si>
  <si>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</si>
  <si>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</si>
  <si>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</si>
  <si>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</si>
  <si>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</si>
  <si>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</si>
  <si>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</si>
  <si>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</si>
  <si>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</si>
  <si>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</si>
  <si>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</si>
  <si>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</si>
  <si>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</si>
  <si>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</si>
  <si>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</si>
  <si>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</si>
  <si>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</si>
  <si>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</si>
  <si>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</si>
  <si>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</si>
  <si>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</si>
  <si>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</si>
  <si>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</si>
  <si>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</si>
  <si>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</si>
  <si>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</si>
  <si>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</si>
  <si>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</si>
  <si>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</si>
  <si>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</si>
  <si>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</si>
  <si>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</si>
  <si>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</si>
  <si>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</si>
  <si>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</si>
  <si>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</si>
  <si>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</si>
  <si>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</si>
  <si>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</si>
  <si>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</si>
  <si>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</si>
  <si>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</si>
  <si>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</si>
  <si>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</si>
  <si>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</si>
  <si>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</si>
  <si>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</si>
  <si>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</si>
  <si>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</si>
  <si>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</si>
  <si>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</si>
  <si>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</si>
  <si>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</si>
  <si>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</si>
  <si>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</si>
  <si>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</si>
  <si>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</si>
  <si>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</si>
  <si>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</si>
  <si>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</si>
  <si>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</si>
  <si>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</si>
  <si>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</si>
  <si>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</si>
  <si>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</si>
  <si>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</si>
  <si>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</si>
  <si>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</si>
  <si>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</si>
  <si>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</si>
  <si>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</si>
  <si>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</si>
  <si>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</si>
  <si>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</si>
  <si>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</si>
  <si>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</si>
  <si>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</si>
  <si>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</si>
  <si>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</si>
  <si>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</si>
  <si>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</si>
  <si>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</si>
  <si>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</si>
  <si>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</si>
  <si>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</si>
  <si>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</si>
  <si>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</si>
  <si>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</si>
  <si>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</si>
  <si>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</si>
  <si>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</si>
  <si>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</si>
  <si>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</si>
  <si>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</si>
  <si>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</si>
  <si>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</si>
  <si>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</si>
  <si>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</si>
  <si>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</si>
  <si>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</si>
  <si>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</si>
  <si>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</si>
  <si>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</si>
  <si>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</si>
  <si>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</si>
  <si>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</si>
  <si>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</si>
  <si>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</si>
  <si>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</si>
  <si>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</si>
  <si>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</si>
  <si>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</si>
  <si>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</si>
  <si>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</si>
  <si>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</si>
  <si>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</si>
  <si>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</si>
  <si>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</si>
  <si>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</si>
  <si>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</si>
  <si>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</si>
  <si>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</si>
  <si>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</si>
  <si>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</si>
  <si>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</si>
  <si>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</si>
  <si>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</si>
  <si>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</si>
  <si>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</si>
  <si>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</si>
  <si>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</si>
  <si>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</si>
  <si>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</si>
  <si>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</si>
  <si>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</si>
  <si>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</si>
  <si>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</si>
  <si>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</si>
  <si>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</si>
  <si>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</si>
  <si>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</si>
  <si>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</si>
  <si>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</si>
  <si>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</si>
  <si>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</si>
  <si>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</si>
  <si>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</si>
  <si>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</si>
  <si>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</si>
  <si>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</si>
  <si>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</si>
  <si>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</si>
  <si>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</si>
  <si>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</si>
  <si>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</si>
  <si>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</si>
  <si>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</si>
  <si>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</si>
  <si>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</si>
  <si>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</si>
  <si>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</si>
  <si>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</si>
  <si>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</si>
  <si>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</si>
  <si>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</si>
  <si>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</si>
  <si>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</si>
  <si>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</si>
  <si>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</si>
  <si>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</si>
  <si>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</si>
  <si>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</si>
  <si>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</si>
  <si>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</si>
  <si>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</si>
  <si>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</si>
  <si>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</si>
  <si>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</si>
  <si>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</si>
  <si>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</si>
  <si>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</si>
  <si>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</si>
  <si>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</si>
  <si>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</si>
  <si>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</si>
  <si>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</si>
  <si>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</si>
  <si>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</si>
  <si>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</si>
  <si>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</si>
  <si>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</si>
  <si>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</si>
  <si>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</si>
  <si>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</si>
  <si>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</si>
  <si>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</si>
  <si>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</si>
  <si>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</si>
  <si>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</si>
  <si>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</si>
  <si>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</si>
  <si>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</si>
  <si>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</si>
  <si>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</si>
  <si>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</si>
  <si>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</si>
  <si>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</si>
  <si>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</si>
  <si>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</si>
  <si>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</si>
  <si>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</si>
  <si>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</si>
  <si>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</si>
  <si>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</si>
  <si>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</si>
  <si>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</si>
  <si>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</si>
  <si>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</si>
  <si>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</si>
  <si>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</si>
  <si>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</si>
  <si>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</si>
  <si>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</si>
  <si>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</si>
  <si>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</si>
  <si>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</si>
  <si>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</si>
  <si>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</si>
  <si>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</si>
  <si>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</si>
  <si>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</si>
  <si>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</si>
  <si>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</si>
  <si>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</si>
  <si>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</si>
  <si>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</si>
  <si>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</si>
  <si>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</si>
  <si>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</si>
  <si>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</si>
  <si>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</si>
  <si>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</si>
  <si>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</si>
  <si>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</si>
  <si>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</si>
  <si>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</si>
  <si>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</si>
  <si>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</si>
  <si>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</si>
  <si>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</si>
  <si>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</si>
  <si>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</si>
  <si>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</si>
  <si>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</si>
  <si>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</si>
  <si>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</si>
  <si>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</si>
  <si>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</si>
  <si>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</si>
  <si>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</si>
  <si>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</si>
  <si>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</si>
  <si>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</si>
  <si>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</si>
  <si>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</si>
  <si>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</si>
  <si>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</si>
  <si>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</si>
  <si>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</si>
  <si>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</si>
  <si>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</si>
  <si>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</si>
  <si>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</si>
  <si>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</si>
  <si>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</si>
  <si>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</si>
  <si>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</si>
  <si>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</si>
  <si>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</si>
  <si>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</si>
  <si>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</si>
  <si>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</si>
  <si>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</si>
  <si>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</si>
  <si>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</si>
  <si>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</si>
  <si>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</si>
  <si>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</si>
  <si>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</si>
  <si>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</si>
  <si>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</si>
  <si>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</si>
  <si>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</si>
  <si>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</si>
  <si>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</si>
  <si>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</si>
  <si>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</si>
  <si>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</si>
  <si>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</si>
  <si>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</si>
  <si>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</si>
  <si>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</si>
  <si>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</si>
  <si>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</si>
  <si>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</si>
  <si>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</si>
  <si>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</si>
  <si>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</si>
  <si>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</si>
  <si>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</si>
  <si>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</si>
  <si>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</si>
  <si>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</si>
  <si>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</si>
  <si>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</si>
  <si>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</si>
  <si>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</si>
  <si>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</si>
  <si>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</si>
  <si>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</si>
  <si>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</si>
  <si>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</si>
  <si>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</si>
  <si>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</si>
  <si>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</si>
  <si>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</si>
  <si>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</si>
  <si>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</si>
  <si>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</si>
  <si>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</si>
  <si>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</si>
  <si>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</si>
  <si>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</si>
  <si>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</si>
  <si>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</si>
  <si>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</si>
  <si>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</si>
  <si>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</si>
  <si>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</si>
  <si>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</si>
  <si>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</si>
  <si>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</si>
  <si>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</si>
  <si>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</si>
  <si>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</si>
  <si>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</si>
  <si>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</si>
  <si>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</si>
  <si>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</si>
  <si>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</si>
  <si>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</si>
  <si>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</si>
  <si>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</si>
  <si>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</si>
  <si>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</si>
  <si>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</si>
  <si>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</si>
  <si>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</si>
  <si>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</si>
  <si>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</si>
  <si>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</si>
  <si>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</si>
  <si>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</si>
  <si>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</si>
  <si>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</si>
  <si>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</si>
  <si>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</si>
  <si>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</si>
  <si>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</si>
  <si>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</si>
  <si>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</si>
  <si>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</si>
  <si>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</si>
  <si>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</si>
  <si>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</si>
  <si>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</si>
  <si>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</si>
  <si>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</si>
  <si>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</si>
  <si>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</si>
  <si>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</si>
  <si>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</si>
  <si>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</si>
  <si>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</si>
  <si>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</si>
  <si>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</si>
  <si>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</si>
  <si>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</si>
  <si>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</si>
  <si>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</si>
  <si>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</si>
  <si>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</si>
  <si>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</si>
  <si>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</si>
  <si>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</si>
  <si>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</si>
  <si>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</si>
  <si>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</si>
  <si>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</si>
  <si>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</si>
  <si>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</si>
  <si>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</si>
  <si>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</si>
  <si>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</si>
  <si>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</si>
  <si>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</si>
  <si>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</si>
  <si>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</si>
  <si>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</si>
  <si>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</si>
  <si>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</si>
  <si>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</si>
  <si>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</si>
  <si>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</si>
  <si>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</si>
  <si>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</si>
  <si>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</si>
  <si>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</si>
  <si>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</si>
  <si>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</si>
  <si>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</si>
  <si>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</si>
  <si>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</si>
  <si>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</si>
  <si>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</si>
  <si>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</si>
  <si>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</si>
  <si>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</si>
  <si>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</si>
  <si>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</si>
  <si>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</si>
  <si>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</si>
  <si>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</si>
  <si>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</si>
  <si>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</si>
  <si>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</si>
  <si>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</si>
  <si>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</si>
  <si>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</si>
  <si>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</si>
  <si>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</si>
  <si>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</si>
  <si>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</si>
  <si>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</si>
  <si>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</si>
  <si>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</si>
  <si>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</si>
  <si>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</si>
  <si>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</si>
  <si>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</si>
  <si>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</si>
  <si>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</si>
  <si>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</si>
  <si>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</si>
  <si>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</si>
  <si>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</si>
  <si>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</si>
  <si>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</si>
  <si>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</si>
  <si>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</si>
  <si>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</si>
  <si>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</si>
  <si>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</si>
  <si>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</si>
  <si>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</si>
  <si>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</si>
  <si>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</si>
  <si>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</si>
  <si>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</si>
  <si>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</si>
  <si>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</si>
  <si>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</si>
  <si>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</si>
  <si>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</si>
  <si>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</si>
  <si>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</si>
  <si>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</si>
  <si>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</si>
  <si>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</si>
  <si>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</si>
  <si>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</si>
  <si>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</si>
  <si>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</si>
  <si>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</si>
  <si>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</si>
  <si>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</si>
  <si>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</si>
  <si>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</si>
  <si>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</si>
  <si>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</si>
  <si>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</si>
  <si>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</si>
  <si>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</si>
  <si>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</si>
  <si>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</si>
  <si>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</si>
  <si>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</si>
  <si>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</si>
  <si>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</si>
  <si>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</si>
  <si>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</si>
  <si>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</si>
  <si>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</si>
  <si>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</si>
  <si>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</si>
  <si>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</si>
  <si>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</si>
  <si>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</si>
  <si>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</si>
  <si>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</si>
  <si>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</si>
  <si>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</si>
  <si>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</si>
  <si>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</si>
  <si>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</si>
  <si>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</si>
  <si>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</si>
  <si>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</si>
  <si>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</si>
  <si>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</si>
  <si>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</si>
  <si>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</si>
  <si>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</si>
  <si>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</si>
  <si>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</si>
  <si>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</si>
  <si>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</si>
  <si>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</si>
  <si>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</si>
  <si>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</si>
  <si>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</si>
  <si>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</si>
  <si>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</si>
  <si>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</si>
  <si>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</si>
  <si>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</si>
  <si>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</si>
  <si>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</si>
  <si>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</si>
  <si>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</si>
  <si>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</si>
  <si>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</si>
  <si>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</si>
  <si>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</si>
  <si>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</si>
  <si>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</si>
  <si>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</si>
  <si>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</si>
  <si>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</si>
  <si>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</si>
  <si>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</si>
  <si>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</si>
  <si>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</si>
  <si>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</si>
  <si>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</si>
  <si>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</si>
  <si>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</si>
  <si>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</si>
  <si>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</si>
  <si>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</si>
  <si>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</si>
  <si>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</si>
  <si>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</si>
  <si>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</si>
  <si>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</si>
  <si>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</si>
  <si>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</si>
  <si>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</si>
  <si>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</si>
  <si>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</si>
  <si>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</si>
  <si>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</si>
  <si>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</si>
  <si>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</si>
  <si>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</si>
  <si>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</si>
  <si>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</si>
  <si>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</si>
  <si>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</si>
  <si>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</si>
  <si>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</si>
  <si>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</si>
  <si>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</si>
  <si>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</si>
  <si>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</si>
  <si>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</si>
  <si>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</si>
  <si>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</si>
  <si>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</si>
  <si>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</si>
  <si>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</si>
  <si>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</si>
  <si>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</si>
  <si>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</si>
  <si>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</si>
  <si>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</si>
  <si>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</si>
  <si>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</si>
  <si>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</si>
  <si>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</si>
  <si>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</si>
  <si>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</si>
  <si>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</si>
  <si>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</si>
  <si>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</si>
  <si>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</si>
  <si>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</si>
  <si>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</si>
  <si>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</si>
  <si>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</si>
  <si>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</si>
  <si>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</si>
  <si>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</si>
  <si>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</si>
  <si>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</si>
  <si>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</si>
  <si>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</si>
  <si>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</si>
  <si>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</si>
  <si>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</si>
  <si>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</si>
  <si>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</si>
  <si>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</si>
  <si>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</si>
  <si>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</si>
  <si>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</si>
  <si>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</si>
  <si>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</si>
  <si>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</si>
  <si>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</si>
  <si>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</si>
  <si>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</si>
  <si>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</si>
  <si>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</si>
  <si>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</si>
  <si>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</si>
  <si>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</si>
  <si>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</si>
  <si>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</si>
  <si>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</si>
  <si>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</si>
  <si>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</si>
  <si>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</si>
  <si>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</si>
  <si>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</si>
  <si>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</si>
  <si>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</si>
  <si>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</si>
  <si>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</si>
  <si>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</si>
  <si>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</si>
  <si>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</si>
  <si>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</si>
  <si>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</si>
  <si>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</si>
  <si>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</si>
  <si>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</si>
  <si>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</si>
  <si>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</si>
  <si>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</si>
  <si>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</si>
  <si>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</si>
  <si>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</si>
  <si>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</si>
  <si>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</si>
  <si>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</si>
  <si>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</si>
  <si>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</si>
  <si>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</si>
  <si>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</si>
  <si>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</si>
  <si>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</si>
  <si>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</si>
  <si>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</si>
  <si>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</si>
  <si>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</si>
  <si>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</si>
  <si>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</si>
  <si>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</si>
  <si>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</si>
  <si>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</si>
  <si>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</si>
  <si>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</si>
  <si>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</si>
  <si>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</si>
  <si>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</si>
  <si>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</si>
  <si>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</si>
  <si>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</si>
  <si>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</si>
  <si>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</si>
  <si>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</si>
  <si>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</si>
  <si>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</si>
  <si>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</si>
  <si>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</si>
  <si>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</si>
  <si>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</si>
  <si>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</si>
  <si>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</si>
  <si>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</si>
  <si>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</si>
  <si>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</si>
  <si>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</si>
  <si>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</si>
  <si>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</si>
  <si>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</si>
  <si>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</si>
  <si>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</si>
  <si>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</si>
  <si>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</si>
  <si>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</si>
  <si>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</si>
  <si>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</si>
  <si>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</si>
  <si>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</si>
  <si>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</si>
  <si>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</si>
  <si>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</si>
  <si>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</si>
  <si>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</si>
  <si>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</si>
  <si>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</si>
  <si>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</si>
  <si>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</si>
  <si>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</si>
  <si>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</si>
  <si>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</si>
  <si>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</si>
  <si>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</si>
  <si>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</si>
  <si>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</si>
  <si>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</si>
  <si>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</si>
  <si>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</si>
  <si>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</si>
  <si>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</si>
  <si>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</si>
  <si>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</si>
  <si>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</si>
  <si>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</si>
  <si>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</si>
  <si>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</si>
  <si>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</si>
  <si>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</si>
  <si>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</si>
  <si>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</si>
  <si>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</si>
  <si>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</si>
  <si>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</si>
  <si>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</si>
  <si>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</si>
  <si>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</si>
  <si>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</si>
  <si>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</si>
  <si>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</si>
  <si>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</si>
  <si>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</si>
  <si>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</si>
  <si>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</si>
  <si>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</si>
  <si>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</si>
  <si>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</si>
  <si>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</si>
  <si>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</si>
  <si>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</si>
  <si>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</si>
  <si>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</si>
  <si>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</si>
  <si>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</si>
  <si>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</si>
  <si>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</si>
  <si>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</si>
  <si>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</si>
  <si>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</si>
  <si>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</si>
  <si>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</si>
  <si>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</si>
  <si>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</si>
  <si>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</si>
  <si>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</si>
  <si>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</si>
  <si>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</si>
  <si>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</si>
  <si>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</si>
  <si>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</si>
  <si>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</si>
  <si>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</si>
  <si>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</si>
  <si>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</si>
  <si>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</si>
  <si>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</si>
  <si>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</si>
  <si>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</si>
  <si>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</si>
  <si>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</si>
  <si>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</si>
  <si>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</si>
  <si>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</si>
  <si>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</si>
  <si>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</si>
  <si>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</si>
  <si>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</si>
  <si>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</si>
  <si>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</si>
  <si>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</si>
  <si>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</si>
  <si>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</si>
  <si>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</si>
  <si>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</si>
  <si>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</si>
  <si>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</si>
  <si>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</si>
  <si>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</si>
  <si>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</si>
  <si>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</si>
  <si>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</si>
  <si>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</si>
  <si>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</si>
  <si>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</si>
  <si>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</si>
  <si>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</si>
  <si>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</si>
  <si>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</si>
  <si>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</si>
  <si>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</si>
  <si>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</si>
  <si>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</si>
  <si>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</si>
  <si>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</si>
  <si>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</si>
  <si>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</si>
  <si>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</si>
  <si>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</si>
  <si>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</si>
  <si>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</si>
  <si>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</si>
  <si>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</si>
  <si>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</si>
  <si>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</si>
  <si>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</si>
  <si>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</si>
  <si>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</si>
  <si>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</si>
  <si>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</si>
  <si>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</si>
  <si>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</si>
  <si>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</si>
  <si>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</si>
  <si>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</si>
  <si>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</si>
  <si>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</si>
  <si>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</si>
  <si>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</si>
  <si>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</si>
  <si>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</si>
  <si>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</si>
  <si>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</si>
  <si>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</si>
  <si>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</si>
  <si>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</si>
  <si>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</si>
  <si>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</si>
  <si>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</si>
  <si>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</si>
  <si>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</si>
  <si>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</si>
  <si>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</si>
  <si>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</si>
  <si>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</si>
  <si>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</si>
  <si>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</si>
  <si>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</si>
  <si>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</si>
  <si>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</si>
  <si>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</si>
  <si>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</si>
  <si>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</si>
  <si>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</si>
  <si>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</si>
  <si>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</si>
  <si>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</si>
  <si>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</si>
  <si>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</si>
  <si>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</si>
  <si>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</si>
  <si>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</si>
  <si>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</si>
  <si>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</si>
  <si>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</si>
  <si>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</si>
  <si>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</si>
  <si>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</si>
  <si>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</si>
  <si>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</si>
  <si>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</si>
  <si>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</si>
  <si>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</si>
  <si>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</si>
  <si>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</si>
  <si>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</si>
  <si>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</si>
  <si>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</si>
  <si>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</si>
  <si>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</si>
  <si>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</si>
  <si>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</si>
  <si>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</si>
  <si>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</si>
  <si>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</si>
  <si>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</si>
  <si>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</si>
  <si>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</si>
  <si>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</si>
  <si>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</si>
  <si>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</si>
  <si>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</si>
  <si>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</si>
  <si>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</si>
  <si>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</si>
  <si>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</si>
  <si>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</si>
  <si>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</si>
  <si>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</si>
  <si>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</si>
  <si>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</si>
  <si>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</si>
  <si>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</si>
  <si>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</si>
  <si>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</si>
  <si>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</si>
  <si>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</si>
  <si>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</si>
  <si>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</si>
  <si>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</si>
  <si>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</si>
  <si>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</si>
  <si>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</si>
  <si>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</si>
  <si>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</si>
  <si>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</si>
  <si>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</si>
  <si>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</si>
  <si>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</si>
  <si>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</si>
  <si>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</si>
  <si>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</si>
  <si>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</si>
  <si>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</si>
  <si>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</si>
  <si>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</si>
  <si>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</si>
  <si>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</si>
  <si>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</si>
  <si>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</si>
  <si>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</si>
  <si>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</si>
  <si>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</si>
  <si>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</si>
  <si>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</si>
  <si>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</si>
  <si>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</si>
  <si>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</si>
  <si>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</si>
  <si>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</si>
  <si>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</si>
  <si>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</si>
  <si>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</si>
  <si>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</si>
  <si>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</si>
  <si>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</si>
  <si>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</si>
  <si>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</si>
  <si>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</si>
  <si>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</si>
  <si>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</si>
  <si>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</si>
  <si>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</si>
  <si>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</si>
  <si>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</si>
  <si>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</si>
  <si>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</si>
  <si>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</si>
  <si>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</si>
  <si>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</si>
  <si>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</si>
  <si>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</si>
  <si>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</si>
  <si>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</si>
  <si>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</si>
  <si>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</si>
  <si>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</si>
  <si>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</si>
  <si>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</si>
  <si>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</si>
  <si>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</si>
  <si>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</si>
  <si>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</si>
  <si>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</si>
  <si>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</si>
  <si>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</si>
  <si>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</si>
  <si>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</si>
  <si>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</si>
  <si>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</si>
  <si>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</si>
  <si>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</si>
  <si>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</si>
  <si>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</si>
  <si>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</si>
  <si>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</si>
  <si>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</si>
  <si>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</si>
  <si>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</si>
  <si>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</si>
  <si>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</si>
  <si>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</si>
  <si>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</si>
  <si>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</si>
  <si>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</si>
  <si>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</si>
  <si>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</si>
  <si>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</si>
  <si>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</si>
  <si>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</si>
  <si>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</si>
  <si>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</si>
  <si>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</si>
  <si>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</si>
  <si>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</si>
  <si>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</si>
  <si>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</si>
  <si>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</si>
  <si>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</si>
  <si>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</si>
  <si>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</si>
  <si>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</si>
  <si>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</si>
  <si>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</si>
  <si>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</si>
  <si>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</si>
  <si>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</si>
  <si>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</si>
  <si>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</si>
  <si>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</si>
  <si>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</si>
  <si>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</si>
  <si>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</si>
  <si>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</si>
  <si>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</si>
  <si>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</si>
  <si>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</si>
  <si>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</si>
  <si>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</si>
  <si>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</si>
  <si>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</si>
  <si>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</si>
  <si>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</si>
  <si>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</si>
  <si>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</si>
  <si>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</si>
  <si>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</si>
  <si>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</si>
  <si>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</si>
  <si>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</si>
  <si>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</si>
  <si>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</si>
  <si>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</si>
  <si>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</si>
  <si>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</si>
  <si>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</si>
  <si>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</si>
  <si>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</si>
  <si>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</si>
  <si>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</si>
  <si>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</si>
  <si>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</si>
  <si>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</si>
  <si>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</si>
  <si>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</si>
  <si>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</si>
  <si>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</si>
  <si>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</si>
  <si>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</si>
  <si>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</si>
  <si>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</si>
  <si>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</si>
  <si>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</si>
  <si>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</si>
  <si>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</si>
  <si>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</si>
  <si>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</si>
  <si>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</si>
  <si>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</si>
  <si>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</si>
  <si>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</si>
  <si>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</si>
  <si>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</si>
  <si>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</si>
  <si>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</si>
  <si>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</si>
  <si>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</si>
  <si>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</si>
  <si>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</si>
  <si>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</si>
  <si>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</si>
  <si>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</si>
  <si>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</si>
  <si>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</si>
  <si>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</si>
  <si>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</si>
  <si>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</si>
  <si>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</si>
  <si>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</si>
  <si>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</si>
  <si>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</si>
  <si>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</si>
  <si>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</si>
  <si>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</si>
  <si>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</si>
  <si>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</si>
  <si>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</si>
  <si>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</si>
  <si>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</si>
  <si>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</si>
  <si>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</si>
  <si>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</si>
  <si>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</si>
  <si>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</si>
  <si>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</si>
  <si>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</si>
  <si>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</si>
  <si>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</si>
  <si>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</si>
  <si>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</si>
  <si>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</si>
  <si>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</si>
  <si>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</si>
  <si>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</si>
  <si>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</si>
  <si>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</si>
  <si>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</si>
  <si>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</si>
  <si>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</si>
  <si>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</si>
  <si>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</si>
  <si>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</si>
  <si>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</si>
  <si>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</si>
  <si>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</si>
  <si>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</si>
  <si>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</si>
  <si>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</si>
  <si>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</si>
  <si>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</si>
  <si>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</si>
  <si>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</si>
  <si>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</si>
  <si>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</si>
  <si>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</si>
  <si>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</si>
  <si>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</si>
  <si>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</si>
  <si>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</si>
  <si>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</si>
  <si>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</si>
  <si>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</si>
  <si>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</si>
  <si>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</si>
  <si>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</si>
  <si>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</si>
  <si>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</si>
  <si>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</si>
  <si>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</si>
  <si>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</si>
  <si>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</si>
  <si>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</si>
  <si>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</si>
  <si>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</si>
  <si>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</si>
  <si>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</si>
  <si>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</si>
  <si>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</si>
  <si>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</si>
  <si>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</si>
  <si>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</si>
  <si>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</si>
  <si>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</si>
  <si>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</si>
  <si>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</si>
  <si>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</si>
  <si>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</si>
  <si>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</si>
  <si>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</si>
  <si>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</si>
  <si>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</si>
  <si>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</si>
  <si>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</si>
  <si>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</si>
  <si>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</si>
  <si>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</si>
  <si>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</si>
  <si>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</si>
  <si>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</si>
  <si>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</si>
  <si>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</si>
  <si>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</si>
  <si>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</si>
  <si>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</si>
  <si>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</si>
  <si>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</si>
  <si>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</si>
  <si>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</si>
  <si>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</si>
  <si>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</si>
  <si>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</si>
  <si>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</si>
  <si>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</si>
  <si>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</si>
  <si>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</si>
  <si>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</si>
  <si>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</si>
  <si>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</si>
  <si>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</si>
  <si>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</si>
  <si>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</si>
  <si>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</si>
  <si>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</si>
  <si>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</si>
  <si>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</si>
  <si>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</si>
  <si>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</si>
  <si>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</si>
  <si>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</si>
  <si>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</si>
  <si>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</si>
  <si>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</si>
  <si>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</si>
  <si>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</si>
  <si>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</si>
  <si>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</si>
  <si>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</si>
  <si>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</si>
  <si>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</si>
  <si>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</si>
  <si>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</si>
  <si>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</si>
  <si>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</si>
  <si>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</si>
  <si>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</si>
  <si>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</si>
  <si>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</si>
  <si>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</si>
  <si>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</si>
  <si>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</si>
  <si>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</si>
  <si>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</si>
  <si>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</si>
  <si>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</si>
  <si>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</si>
  <si>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</si>
  <si>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</si>
  <si>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</si>
  <si>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</si>
  <si>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</si>
  <si>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</si>
  <si>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</si>
  <si>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</si>
  <si>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</si>
  <si>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</si>
  <si>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</si>
  <si>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</si>
  <si>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</si>
  <si>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</si>
  <si>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</si>
  <si>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</si>
  <si>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</si>
  <si>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</si>
  <si>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</si>
  <si>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</si>
  <si>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</si>
  <si>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</si>
  <si>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</si>
  <si>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</si>
  <si>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</si>
  <si>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</si>
  <si>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</si>
  <si>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</si>
  <si>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</si>
  <si>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</si>
  <si>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</si>
  <si>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</si>
  <si>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</si>
  <si>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</si>
  <si>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</si>
  <si>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</si>
  <si>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</si>
  <si>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</si>
  <si>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</si>
  <si>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</si>
  <si>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</si>
  <si>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</si>
  <si>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</si>
  <si>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</si>
  <si>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</si>
  <si>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</si>
  <si>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</si>
  <si>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</si>
  <si>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</si>
  <si>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</si>
  <si>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</si>
  <si>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</si>
  <si>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</si>
  <si>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</si>
  <si>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</si>
  <si>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</si>
  <si>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</si>
  <si>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</si>
  <si>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</si>
  <si>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</si>
  <si>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</si>
  <si>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</si>
  <si>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</si>
  <si>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</si>
  <si>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</si>
  <si>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</si>
  <si>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</si>
  <si>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</si>
  <si>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</si>
  <si>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</si>
  <si>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</si>
  <si>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</si>
  <si>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</si>
  <si>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</si>
  <si>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</si>
  <si>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</si>
  <si>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</si>
  <si>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</si>
  <si>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</si>
  <si>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</si>
  <si>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</si>
  <si>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</si>
  <si>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</si>
  <si>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</si>
  <si>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</si>
  <si>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</si>
  <si>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</si>
  <si>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</si>
  <si>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</si>
  <si>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</si>
  <si>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</si>
  <si>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</si>
  <si>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</si>
  <si>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</si>
  <si>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</si>
  <si>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</si>
  <si>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</si>
  <si>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</si>
  <si>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</si>
  <si>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</si>
  <si>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</si>
  <si>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</si>
  <si>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</si>
  <si>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</si>
  <si>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</si>
  <si>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</si>
  <si>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</si>
  <si>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</si>
  <si>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</si>
  <si>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</si>
  <si>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</si>
  <si>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</si>
  <si>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</si>
  <si>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</si>
  <si>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</si>
  <si>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</si>
  <si>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</si>
  <si>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</si>
  <si>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</si>
  <si>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</si>
  <si>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</si>
  <si>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</si>
  <si>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</si>
  <si>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</si>
  <si>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</si>
  <si>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</si>
  <si>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</si>
  <si>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</si>
  <si>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</si>
  <si>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</si>
  <si>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</si>
  <si>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</si>
  <si>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</si>
  <si>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</si>
  <si>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</si>
  <si>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</si>
  <si>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</si>
  <si>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</si>
  <si>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</si>
  <si>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</si>
  <si>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</si>
  <si>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</si>
  <si>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</si>
  <si>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</si>
  <si>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</si>
  <si>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</si>
  <si>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</si>
  <si>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</si>
  <si>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</si>
  <si>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</si>
  <si>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</si>
  <si>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</si>
  <si>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</si>
  <si>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</si>
  <si>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</si>
  <si>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</si>
  <si>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</si>
  <si>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</si>
  <si>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</si>
  <si>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</si>
  <si>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</si>
  <si>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</si>
  <si>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</si>
  <si>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</si>
  <si>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</si>
  <si>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</si>
  <si>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</si>
  <si>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</si>
  <si>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</si>
  <si>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</si>
  <si>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</si>
  <si>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</si>
  <si>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</si>
  <si>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</si>
  <si>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</si>
  <si>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</si>
  <si>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</si>
  <si>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</si>
  <si>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</si>
  <si>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</si>
  <si>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</si>
  <si>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</si>
  <si>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</si>
  <si>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</si>
  <si>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</si>
  <si>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</si>
  <si>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</si>
  <si>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</si>
  <si>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</si>
  <si>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</si>
  <si>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</si>
  <si>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</si>
  <si>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</si>
  <si>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</si>
  <si>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</si>
  <si>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</si>
  <si>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</si>
  <si>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</si>
  <si>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</si>
  <si>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</si>
  <si>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</si>
  <si>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</si>
  <si>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</si>
  <si>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</si>
  <si>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</si>
  <si>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</si>
  <si>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</si>
  <si>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</si>
  <si>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</si>
  <si>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</si>
  <si>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</si>
  <si>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</si>
  <si>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</si>
  <si>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</si>
  <si>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</si>
  <si>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</si>
  <si>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</si>
  <si>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</si>
  <si>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</si>
  <si>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</si>
  <si>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</si>
  <si>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</si>
  <si>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</si>
  <si>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</si>
  <si>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</si>
  <si>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</si>
  <si>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</si>
  <si>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</si>
  <si>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</si>
  <si>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</si>
  <si>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</si>
  <si>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</si>
  <si>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</si>
  <si>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</si>
  <si>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</si>
  <si>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</si>
  <si>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</si>
  <si>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</si>
  <si>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</si>
  <si>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</si>
  <si>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</si>
  <si>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</si>
  <si>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</si>
  <si>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</si>
  <si>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</si>
  <si>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</si>
  <si>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</si>
  <si>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</si>
  <si>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</si>
  <si>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</si>
  <si>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</si>
  <si>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</si>
  <si>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</si>
  <si>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</si>
  <si>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</si>
  <si>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</si>
  <si>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</si>
  <si>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</si>
  <si>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</si>
  <si>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</si>
  <si>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</si>
  <si>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</si>
  <si>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</si>
  <si>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</si>
  <si>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</si>
  <si>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</si>
  <si>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</si>
  <si>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</si>
  <si>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</si>
  <si>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</si>
  <si>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</si>
  <si>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</si>
  <si>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</si>
  <si>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</si>
  <si>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</si>
  <si>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</si>
  <si>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</si>
  <si>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</si>
  <si>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</si>
  <si>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</si>
  <si>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</si>
  <si>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</si>
  <si>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</si>
  <si>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</si>
  <si>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</si>
  <si>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</si>
  <si>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</si>
  <si>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</si>
  <si>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</si>
  <si>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</si>
  <si>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</si>
  <si>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</si>
  <si>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</si>
  <si>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</si>
  <si>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</si>
  <si>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</si>
  <si>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</si>
  <si>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</si>
  <si>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</si>
  <si>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</si>
  <si>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</si>
  <si>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</si>
  <si>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</si>
  <si>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</si>
  <si>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</si>
  <si>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</si>
  <si>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</si>
  <si>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</si>
  <si>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</si>
  <si>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</si>
  <si>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</si>
  <si>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</si>
  <si>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</si>
  <si>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</si>
  <si>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</si>
  <si>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</si>
  <si>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</si>
  <si>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</si>
  <si>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</si>
  <si>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</si>
  <si>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</si>
  <si>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</si>
  <si>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</si>
  <si>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</si>
  <si>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</si>
  <si>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</si>
  <si>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</si>
  <si>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</si>
  <si>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</si>
  <si>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</si>
  <si>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</si>
  <si>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</si>
  <si>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</si>
  <si>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</si>
  <si>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</si>
  <si>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</si>
  <si>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</si>
  <si>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</si>
  <si>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</si>
  <si>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</si>
  <si>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</si>
  <si>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</si>
  <si>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</si>
  <si>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</si>
  <si>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</si>
  <si>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</si>
  <si>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</si>
  <si>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</si>
  <si>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</si>
  <si>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</si>
  <si>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</si>
  <si>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</si>
  <si>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</si>
  <si>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</si>
  <si>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</si>
  <si>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</si>
  <si>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</si>
  <si>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</si>
  <si>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</si>
  <si>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</si>
  <si>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</si>
  <si>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</si>
  <si>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</si>
  <si>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</si>
  <si>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</si>
  <si>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</si>
  <si>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</si>
  <si>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</si>
  <si>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</si>
  <si>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</si>
  <si>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</si>
  <si>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</si>
  <si>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</si>
  <si>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</si>
  <si>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</si>
  <si>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</si>
  <si>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</si>
  <si>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</si>
  <si>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</si>
  <si>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</si>
  <si>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</si>
  <si>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</si>
  <si>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</si>
  <si>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</si>
  <si>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</si>
  <si>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</si>
  <si>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</si>
  <si>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</si>
  <si>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</si>
  <si>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</si>
  <si>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</si>
  <si>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</si>
  <si>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</si>
  <si>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</si>
  <si>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</si>
  <si>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</si>
  <si>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</si>
  <si>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</si>
  <si>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</si>
  <si>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</si>
  <si>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</si>
  <si>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</si>
  <si>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</si>
  <si>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</si>
  <si>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</si>
  <si>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</si>
  <si>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</si>
  <si>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</si>
  <si>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</si>
  <si>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</si>
  <si>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</si>
  <si>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</si>
  <si>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</si>
  <si>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</si>
  <si>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</si>
  <si>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</si>
  <si>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</si>
  <si>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</si>
  <si>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</si>
  <si>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</si>
  <si>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</si>
  <si>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</si>
  <si>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</si>
  <si>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</si>
  <si>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</si>
  <si>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</si>
  <si>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</si>
  <si>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</si>
  <si>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</si>
  <si>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</si>
  <si>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</si>
  <si>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</si>
  <si>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</si>
  <si>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</si>
  <si>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</si>
  <si>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</si>
  <si>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</si>
  <si>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</si>
  <si>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</si>
  <si>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</si>
  <si>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</si>
  <si>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</si>
  <si>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</si>
  <si>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</si>
  <si>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</si>
  <si>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</si>
  <si>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</si>
  <si>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</si>
  <si>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</si>
  <si>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</si>
  <si>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</si>
  <si>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</si>
  <si>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</si>
  <si>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</si>
  <si>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</si>
  <si>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</si>
  <si>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</si>
  <si>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</si>
  <si>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</si>
  <si>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</si>
  <si>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</si>
  <si>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</si>
  <si>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</si>
  <si>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</si>
  <si>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</si>
  <si>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</si>
  <si>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</si>
  <si>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</si>
  <si>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</si>
  <si>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</si>
  <si>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</si>
  <si>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</si>
  <si>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</si>
  <si>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</si>
  <si>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</si>
  <si>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</si>
  <si>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</si>
  <si>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</si>
  <si>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</si>
  <si>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</si>
  <si>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</si>
  <si>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</si>
  <si>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</si>
  <si>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</si>
  <si>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</si>
  <si>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</si>
  <si>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</si>
  <si>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</si>
  <si>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</si>
  <si>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</si>
  <si>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</si>
  <si>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</si>
  <si>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</si>
  <si>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</si>
  <si>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</si>
  <si>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</si>
  <si>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</si>
  <si>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</si>
  <si>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</si>
  <si>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</si>
  <si>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</si>
  <si>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</si>
  <si>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</si>
  <si>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</si>
  <si>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</si>
  <si>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</si>
  <si>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</si>
  <si>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</si>
  <si>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</si>
  <si>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</si>
  <si>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</si>
  <si>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</si>
  <si>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</si>
  <si>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</si>
  <si>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</si>
  <si>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</si>
  <si>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</si>
  <si>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</si>
  <si>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</si>
  <si>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</si>
  <si>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</si>
  <si>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</si>
  <si>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</si>
  <si>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</si>
  <si>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</si>
  <si>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</si>
  <si>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</si>
  <si>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</si>
  <si>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</si>
  <si>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</si>
  <si>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</si>
  <si>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</si>
  <si>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</si>
  <si>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</si>
  <si>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</si>
  <si>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</si>
  <si>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</si>
  <si>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</si>
  <si>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</si>
  <si>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</si>
  <si>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</si>
  <si>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</si>
  <si>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</si>
  <si>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</si>
  <si>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</si>
  <si>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</si>
  <si>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</si>
  <si>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</si>
  <si>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</si>
  <si>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</si>
  <si>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</si>
  <si>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</si>
  <si>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</si>
  <si>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</si>
  <si>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</si>
  <si>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</si>
  <si>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</si>
  <si>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</si>
  <si>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</si>
  <si>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</si>
  <si>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</si>
  <si>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</si>
  <si>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</si>
  <si>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</si>
  <si>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</si>
  <si>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</si>
  <si>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</si>
  <si>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</si>
  <si>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</si>
  <si>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</si>
  <si>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</si>
  <si>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</si>
  <si>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</si>
  <si>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</si>
  <si>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</si>
  <si>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</si>
  <si>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</si>
  <si>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</si>
  <si>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</si>
  <si>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</si>
  <si>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</si>
  <si>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</si>
  <si>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</si>
  <si>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</si>
  <si>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</si>
  <si>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</si>
  <si>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</si>
  <si>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</si>
  <si>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</si>
  <si>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</si>
  <si>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</si>
  <si>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</si>
  <si>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</si>
  <si>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</si>
  <si>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</si>
  <si>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</si>
  <si>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</si>
  <si>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</si>
  <si>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</si>
  <si>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</si>
  <si>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</si>
  <si>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</si>
  <si>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</si>
  <si>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</si>
  <si>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</si>
  <si>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</si>
  <si>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</si>
  <si>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</si>
  <si>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</si>
  <si>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</si>
  <si>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</si>
  <si>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</si>
  <si>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</si>
  <si>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</si>
  <si>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</si>
  <si>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</si>
  <si>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</si>
  <si>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</si>
  <si>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</si>
  <si>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</si>
  <si>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</si>
  <si>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</si>
  <si>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</si>
  <si>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</si>
  <si>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</si>
  <si>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</si>
  <si>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</si>
  <si>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</si>
  <si>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</si>
  <si>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</si>
  <si>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</si>
  <si>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</si>
  <si>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</si>
  <si>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</si>
  <si>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</si>
  <si>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</si>
  <si>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</si>
  <si>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</si>
  <si>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</si>
  <si>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</si>
  <si>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</si>
  <si>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</si>
  <si>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</si>
  <si>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</si>
  <si>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</si>
  <si>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</si>
  <si>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</si>
  <si>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</si>
  <si>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</si>
  <si>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</si>
  <si>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</si>
  <si>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</si>
  <si>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</si>
  <si>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</si>
  <si>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</si>
  <si>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</si>
  <si>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</si>
  <si>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</si>
  <si>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</si>
  <si>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</si>
  <si>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</si>
  <si>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</si>
  <si>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</si>
  <si>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</si>
  <si>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</si>
  <si>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</si>
  <si>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</si>
  <si>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</si>
  <si>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</si>
  <si>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</si>
  <si>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</si>
  <si>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</si>
  <si>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</si>
  <si>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</si>
  <si>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</si>
  <si>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</si>
  <si>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</si>
  <si>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</si>
  <si>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</si>
  <si>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</si>
  <si>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</si>
  <si>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</si>
  <si>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</si>
  <si>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</si>
  <si>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</si>
  <si>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</si>
  <si>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</si>
  <si>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</si>
  <si>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</si>
  <si>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</si>
  <si>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</si>
  <si>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</si>
  <si>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</si>
  <si>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</si>
  <si>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</si>
  <si>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</si>
  <si>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</si>
  <si>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</si>
  <si>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</si>
  <si>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</si>
  <si>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</si>
  <si>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</si>
  <si>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</si>
  <si>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</si>
  <si>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</si>
  <si>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</si>
  <si>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</si>
  <si>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</si>
  <si>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</si>
  <si>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</si>
  <si>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</si>
  <si>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</si>
  <si>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</si>
  <si>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</si>
  <si>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</si>
  <si>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</si>
  <si>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</si>
  <si>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</si>
  <si>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</si>
  <si>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</si>
  <si>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</si>
  <si>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</si>
  <si>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</si>
  <si>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</si>
  <si>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</si>
  <si>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</si>
  <si>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</si>
  <si>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</si>
  <si>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</si>
  <si>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</si>
  <si>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</si>
  <si>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</si>
  <si>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</si>
  <si>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</si>
  <si>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</si>
  <si>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</si>
  <si>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</si>
  <si>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</si>
  <si>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</si>
  <si>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</si>
  <si>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</si>
  <si>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</si>
  <si>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</si>
  <si>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</si>
  <si>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</si>
  <si>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</si>
  <si>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</si>
  <si>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</si>
  <si>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</si>
  <si>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</si>
  <si>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</si>
  <si>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</si>
  <si>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</si>
  <si>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</si>
  <si>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</si>
  <si>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</si>
  <si>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</si>
  <si>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</si>
  <si>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</si>
  <si>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</si>
  <si>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</si>
  <si>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</si>
  <si>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</si>
  <si>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</si>
  <si>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</si>
  <si>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</si>
  <si>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</si>
  <si>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</si>
  <si>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</si>
  <si>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</si>
  <si>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</si>
  <si>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</si>
  <si>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</si>
  <si>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</si>
  <si>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</si>
  <si>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</si>
  <si>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</si>
  <si>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</si>
  <si>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</si>
  <si>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</si>
  <si>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</si>
  <si>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</si>
  <si>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</si>
  <si>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</si>
  <si>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</si>
  <si>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</si>
  <si>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</si>
  <si>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</si>
  <si>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</si>
  <si>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</si>
  <si>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</si>
  <si>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</si>
  <si>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</si>
  <si>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</si>
  <si>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</si>
  <si>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</si>
  <si>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</si>
  <si>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</si>
  <si>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</si>
  <si>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</si>
  <si>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</si>
  <si>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</si>
  <si>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</si>
  <si>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</si>
  <si>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</si>
  <si>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</si>
  <si>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</si>
  <si>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</si>
  <si>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</si>
  <si>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</si>
  <si>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</si>
  <si>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</si>
  <si>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</si>
  <si>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</si>
  <si>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</si>
  <si>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</si>
  <si>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</si>
  <si>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</si>
  <si>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</si>
  <si>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</si>
  <si>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</si>
  <si>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</si>
  <si>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</si>
  <si>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</si>
  <si>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</si>
  <si>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</si>
  <si>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</si>
  <si>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</si>
  <si>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</si>
  <si>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</si>
  <si>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</si>
  <si>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</si>
  <si>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</si>
  <si>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</si>
  <si>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</si>
  <si>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</si>
  <si>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</si>
  <si>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</si>
  <si>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</si>
  <si>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</si>
  <si>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</si>
  <si>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</si>
  <si>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</si>
  <si>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</si>
  <si>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</si>
  <si>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</si>
  <si>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</si>
  <si>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</si>
  <si>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</si>
  <si>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</si>
  <si>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</si>
  <si>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</si>
  <si>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</si>
  <si>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</si>
  <si>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</si>
  <si>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</si>
  <si>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</si>
  <si>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</si>
  <si>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</si>
  <si>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</si>
  <si>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</si>
  <si>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</si>
  <si>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</si>
  <si>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</si>
  <si>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</si>
  <si>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</si>
  <si>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</si>
  <si>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</si>
  <si>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</si>
  <si>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</si>
  <si>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</si>
  <si>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</si>
  <si>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</si>
  <si>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</si>
  <si>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</si>
  <si>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</si>
  <si>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</si>
  <si>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</si>
  <si>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</si>
  <si>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</si>
  <si>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</si>
  <si>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</si>
  <si>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</si>
  <si>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</si>
  <si>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</si>
  <si>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</si>
  <si>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</si>
  <si>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</si>
  <si>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</si>
  <si>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</si>
  <si>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</si>
  <si>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</si>
  <si>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</si>
  <si>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</si>
  <si>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</si>
  <si>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</si>
  <si>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</si>
  <si>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</si>
  <si>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</si>
  <si>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</si>
  <si>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</si>
  <si>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</si>
  <si>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</si>
  <si>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</si>
  <si>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</si>
  <si>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</si>
  <si>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</si>
  <si>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</si>
  <si>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</si>
  <si>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</si>
  <si>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</si>
  <si>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</si>
  <si>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</si>
  <si>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</si>
  <si>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</si>
  <si>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</si>
  <si>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</si>
  <si>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</si>
  <si>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</si>
  <si>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</si>
  <si>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</si>
  <si>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</si>
  <si>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</si>
  <si>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</si>
  <si>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</si>
  <si>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</si>
  <si>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</si>
  <si>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</si>
  <si>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</si>
  <si>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</si>
  <si>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</si>
  <si>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</si>
  <si>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</si>
  <si>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</si>
  <si>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</si>
  <si>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</si>
  <si>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</si>
  <si>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</si>
  <si>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</si>
  <si>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</si>
  <si>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</si>
  <si>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</si>
  <si>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</si>
  <si>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</si>
  <si>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</si>
  <si>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</si>
  <si>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</si>
  <si>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</si>
  <si>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</si>
  <si>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</si>
  <si>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</si>
  <si>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</si>
  <si>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</si>
  <si>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</si>
  <si>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</si>
  <si>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</si>
  <si>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</si>
  <si>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</si>
  <si>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</si>
  <si>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</si>
  <si>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</si>
  <si>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</si>
  <si>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</si>
  <si>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</si>
  <si>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</si>
  <si>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</si>
  <si>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</si>
  <si>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</si>
  <si>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</si>
  <si>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</si>
  <si>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</si>
  <si>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</si>
  <si>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</si>
  <si>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</si>
  <si>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</si>
  <si>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</si>
  <si>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</si>
  <si>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</si>
  <si>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</si>
  <si>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</si>
  <si>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</si>
  <si>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</si>
  <si>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</si>
  <si>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</si>
  <si>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</si>
  <si>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</si>
  <si>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</si>
  <si>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</si>
  <si>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</si>
  <si>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</si>
  <si>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</si>
  <si>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</si>
  <si>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</si>
  <si>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</si>
  <si>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</si>
  <si>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</si>
  <si>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</si>
  <si>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</si>
  <si>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</si>
  <si>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</si>
  <si>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</si>
  <si>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</si>
  <si>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</si>
  <si>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</si>
  <si>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</si>
  <si>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</si>
  <si>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</si>
  <si>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</si>
  <si>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</si>
  <si>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</si>
  <si>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</si>
  <si>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</si>
  <si>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</si>
  <si>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</si>
  <si>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</si>
  <si>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</si>
  <si>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</si>
  <si>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</si>
  <si>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</si>
  <si>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</si>
  <si>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</si>
  <si>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</si>
  <si>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</si>
  <si>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</si>
  <si>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</si>
  <si>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</si>
  <si>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</si>
  <si>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</si>
  <si>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</si>
  <si>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</si>
  <si>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</si>
  <si>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</si>
  <si>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</si>
  <si>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</si>
  <si>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</si>
  <si>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</si>
  <si>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</si>
  <si>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</si>
  <si>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</si>
  <si>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</si>
  <si>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</si>
  <si>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</si>
  <si>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</si>
  <si>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</si>
  <si>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</si>
  <si>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</si>
  <si>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</si>
  <si>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</si>
  <si>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</si>
  <si>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</si>
  <si>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</si>
  <si>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</si>
  <si>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</si>
  <si>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</si>
  <si>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</si>
  <si>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</si>
  <si>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</si>
  <si>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</si>
  <si>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</si>
  <si>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</si>
  <si>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</si>
  <si>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</si>
  <si>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</si>
  <si>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</si>
  <si>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</si>
  <si>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</si>
  <si>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</si>
  <si>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</si>
  <si>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</si>
  <si>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</si>
  <si>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</si>
  <si>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</si>
  <si>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</si>
  <si>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</si>
  <si>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</si>
  <si>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</si>
  <si>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</si>
  <si>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</si>
  <si>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</si>
  <si>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</si>
  <si>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</si>
  <si>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</si>
  <si>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</si>
  <si>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</si>
  <si>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</si>
  <si>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</si>
  <si>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</si>
  <si>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</si>
  <si>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</si>
  <si>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</si>
  <si>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</si>
  <si>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</si>
  <si>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</si>
  <si>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</si>
  <si>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</si>
  <si>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</si>
  <si>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</si>
  <si>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</si>
  <si>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</si>
  <si>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</si>
  <si>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</si>
  <si>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</si>
  <si>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</si>
  <si>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</si>
  <si>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</si>
  <si>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</si>
  <si>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</si>
  <si>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</si>
  <si>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</si>
  <si>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</si>
  <si>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</si>
  <si>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</si>
  <si>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</si>
  <si>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</si>
  <si>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</si>
  <si>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</si>
  <si>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</si>
  <si>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</si>
  <si>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</si>
  <si>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</si>
  <si>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</si>
  <si>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</si>
  <si>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</si>
  <si>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</si>
  <si>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</si>
  <si>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</si>
  <si>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</si>
  <si>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</si>
  <si>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</si>
  <si>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</si>
  <si>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</si>
  <si>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</si>
  <si>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</si>
  <si>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</si>
  <si>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</si>
  <si>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</si>
  <si>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</si>
  <si>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</si>
  <si>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</si>
  <si>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</si>
  <si>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</si>
  <si>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</si>
  <si>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</si>
  <si>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</si>
  <si>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</si>
  <si>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</si>
  <si>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</si>
  <si>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</si>
  <si>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</si>
  <si>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</si>
  <si>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</si>
  <si>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</si>
  <si>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</si>
  <si>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</si>
  <si>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</si>
  <si>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</si>
  <si>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</si>
  <si>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</si>
  <si>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</si>
  <si>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</si>
  <si>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</si>
  <si>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</si>
  <si>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</si>
  <si>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</si>
  <si>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</si>
  <si>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</si>
  <si>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</si>
  <si>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</si>
  <si>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</si>
  <si>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</si>
  <si>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</si>
  <si>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</si>
  <si>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</si>
  <si>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</si>
  <si>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</si>
  <si>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</si>
  <si>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</si>
  <si>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</si>
  <si>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</si>
  <si>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</si>
  <si>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</si>
  <si>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</si>
  <si>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</si>
  <si>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</si>
  <si>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</si>
  <si>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</si>
  <si>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</si>
  <si>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</si>
  <si>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</si>
  <si>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</si>
  <si>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</si>
  <si>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</si>
  <si>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</si>
  <si>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</si>
  <si>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</si>
  <si>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</si>
  <si>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</si>
  <si>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</si>
  <si>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</si>
  <si>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</si>
  <si>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</si>
  <si>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</si>
  <si>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</si>
  <si>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</si>
  <si>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</si>
  <si>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</si>
  <si>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</si>
  <si>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</si>
  <si>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</si>
  <si>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</si>
  <si>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</si>
  <si>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</si>
  <si>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</si>
  <si>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</si>
  <si>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</si>
  <si>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</si>
  <si>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</si>
  <si>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</si>
  <si>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</si>
  <si>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</si>
  <si>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</si>
  <si>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</si>
  <si>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</si>
  <si>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</si>
  <si>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</si>
  <si>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</si>
  <si>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</si>
  <si>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</si>
  <si>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</si>
  <si>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</si>
  <si>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</si>
  <si>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</si>
  <si>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</si>
  <si>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</si>
  <si>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</si>
  <si>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</si>
  <si>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</si>
  <si>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</si>
  <si>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</si>
  <si>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</si>
  <si>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</si>
  <si>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</si>
  <si>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</si>
  <si>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</si>
  <si>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</si>
  <si>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</si>
  <si>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</si>
  <si>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</si>
  <si>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</si>
  <si>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</si>
  <si>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</si>
  <si>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</si>
  <si>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</si>
  <si>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</si>
  <si>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</si>
  <si>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</si>
  <si>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</si>
  <si>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</si>
  <si>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</si>
  <si>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</si>
  <si>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</si>
  <si>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</si>
  <si>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</si>
  <si>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</si>
  <si>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</si>
  <si>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</si>
  <si>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</si>
  <si>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</si>
  <si>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</si>
  <si>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</si>
  <si>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</si>
  <si>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</si>
  <si>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</si>
  <si>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</si>
  <si>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</si>
  <si>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</si>
  <si>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</si>
  <si>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</si>
  <si>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</si>
  <si>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</si>
  <si>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</si>
  <si>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</si>
  <si>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</si>
  <si>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</si>
  <si>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</si>
  <si>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</si>
  <si>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</si>
  <si>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</si>
  <si>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</si>
  <si>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</si>
  <si>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</si>
  <si>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</si>
  <si>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</si>
  <si>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</si>
  <si>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</si>
  <si>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</si>
  <si>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</si>
  <si>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</si>
  <si>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</si>
  <si>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</si>
  <si>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</si>
  <si>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</si>
  <si>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</si>
  <si>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</si>
  <si>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</si>
  <si>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</si>
  <si>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</si>
  <si>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</si>
  <si>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</si>
  <si>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</si>
  <si>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</si>
  <si>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</si>
  <si>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</si>
  <si>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</si>
  <si>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</si>
  <si>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</si>
  <si>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</si>
  <si>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</si>
  <si>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</si>
  <si>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</si>
  <si>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</si>
  <si>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</si>
  <si>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</si>
  <si>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</si>
  <si>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</si>
  <si>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</si>
  <si>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</si>
  <si>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</si>
  <si>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</si>
  <si>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</si>
  <si>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</si>
  <si>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</si>
  <si>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</si>
  <si>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</si>
  <si>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</si>
  <si>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</si>
  <si>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</si>
  <si>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</si>
  <si>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</si>
  <si>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</si>
  <si>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</si>
  <si>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</si>
  <si>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</si>
  <si>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</si>
  <si>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</si>
  <si>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</si>
  <si>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</si>
  <si>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</si>
  <si>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</si>
  <si>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</si>
  <si>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</si>
  <si>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</si>
  <si>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</si>
  <si>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</si>
  <si>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</si>
  <si>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</si>
  <si>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</si>
  <si>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</si>
  <si>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</si>
  <si>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</si>
  <si>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</si>
  <si>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</si>
  <si>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</si>
  <si>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</si>
  <si>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</si>
  <si>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</si>
  <si>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</si>
  <si>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</si>
  <si>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</si>
  <si>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</si>
  <si>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</si>
  <si>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</si>
  <si>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</si>
  <si>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</si>
  <si>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</si>
  <si>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</si>
  <si>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</si>
  <si>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</si>
  <si>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</si>
  <si>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</si>
  <si>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</si>
  <si>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</si>
  <si>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</si>
  <si>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</si>
  <si>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</si>
  <si>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</si>
  <si>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</si>
  <si>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</si>
  <si>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</si>
  <si>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</si>
  <si>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</si>
  <si>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</si>
  <si>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</si>
  <si>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</si>
  <si>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</si>
  <si>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</si>
  <si>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</si>
  <si>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</si>
  <si>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</si>
  <si>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</si>
  <si>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</si>
  <si>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</si>
  <si>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</si>
  <si>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</si>
  <si>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</si>
  <si>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</si>
  <si>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</si>
  <si>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</si>
  <si>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</si>
  <si>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</si>
  <si>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</si>
  <si>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</si>
  <si>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</si>
  <si>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</si>
  <si>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</si>
  <si>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</si>
  <si>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</si>
  <si>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</si>
  <si>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</si>
  <si>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</si>
  <si>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</si>
  <si>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</si>
  <si>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</si>
  <si>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</si>
  <si>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</si>
  <si>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</si>
  <si>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</si>
  <si>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</si>
  <si>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</si>
  <si>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</si>
  <si>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</si>
  <si>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</si>
  <si>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</si>
  <si>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</si>
  <si>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</si>
  <si>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</si>
  <si>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</si>
  <si>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</si>
  <si>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</si>
  <si>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</si>
  <si>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</si>
  <si>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</si>
  <si>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</si>
  <si>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</si>
  <si>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</si>
  <si>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</si>
  <si>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</si>
  <si>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</si>
  <si>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</si>
  <si>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</si>
  <si>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</si>
  <si>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</si>
  <si>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</si>
  <si>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</si>
  <si>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</si>
  <si>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</si>
  <si>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</si>
  <si>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</si>
  <si>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</si>
  <si>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</si>
  <si>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</si>
  <si>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</si>
  <si>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</si>
  <si>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</si>
  <si>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</si>
  <si>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</si>
  <si>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</si>
  <si>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</si>
  <si>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</si>
  <si>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</si>
  <si>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</si>
  <si>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</si>
  <si>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</si>
  <si>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</si>
  <si>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</si>
  <si>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</si>
  <si>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</si>
  <si>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</si>
  <si>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</si>
  <si>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</si>
  <si>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</si>
  <si>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</si>
  <si>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</si>
  <si>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</si>
  <si>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</si>
  <si>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</si>
  <si>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</si>
  <si>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</si>
  <si>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</si>
  <si>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</si>
  <si>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</si>
  <si>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</si>
  <si>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</si>
  <si>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</si>
  <si>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</si>
  <si>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</si>
  <si>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</si>
  <si>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</si>
  <si>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</si>
  <si>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</si>
  <si>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</si>
  <si>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</si>
  <si>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</si>
  <si>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</si>
  <si>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</si>
  <si>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</si>
  <si>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</si>
  <si>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</si>
  <si>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</si>
  <si>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</si>
  <si>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</si>
  <si>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</si>
  <si>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</si>
  <si>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</si>
  <si>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</si>
  <si>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</si>
  <si>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</si>
  <si>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</si>
  <si>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</si>
  <si>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</si>
  <si>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</si>
  <si>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</si>
  <si>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</si>
  <si>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</si>
  <si>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</si>
  <si>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</si>
  <si>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</si>
  <si>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</si>
  <si>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</si>
  <si>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</si>
  <si>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</si>
  <si>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</si>
  <si>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</si>
  <si>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</si>
  <si>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</si>
  <si>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</si>
  <si>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</si>
  <si>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</si>
  <si>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</si>
  <si>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</si>
  <si>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</si>
  <si>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</si>
  <si>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</si>
  <si>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</si>
  <si>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</si>
  <si>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</si>
  <si>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</si>
  <si>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</si>
  <si>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</si>
  <si>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</si>
  <si>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</si>
  <si>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</si>
  <si>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</si>
  <si>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</si>
  <si>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</si>
  <si>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</si>
  <si>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</si>
  <si>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</si>
  <si>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</si>
  <si>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</si>
  <si>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</si>
  <si>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</si>
  <si>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</si>
  <si>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</si>
  <si>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</si>
  <si>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</si>
  <si>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</si>
  <si>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</si>
  <si>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</si>
  <si>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</si>
  <si>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</si>
  <si>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</si>
  <si>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</si>
  <si>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</si>
  <si>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</si>
  <si>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</si>
  <si>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</si>
  <si>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</si>
  <si>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</si>
  <si>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</si>
  <si>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</si>
  <si>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</si>
  <si>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</si>
  <si>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</si>
  <si>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</si>
  <si>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</si>
  <si>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</si>
  <si>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</si>
  <si>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</si>
  <si>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</si>
  <si>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</si>
  <si>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</si>
  <si>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</si>
  <si>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</si>
  <si>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</si>
  <si>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</si>
  <si>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</si>
  <si>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</si>
  <si>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</si>
  <si>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</si>
  <si>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</si>
  <si>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</si>
  <si>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</si>
  <si>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</si>
  <si>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</si>
  <si>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</si>
  <si>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</si>
  <si>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</si>
  <si>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</si>
  <si>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</si>
  <si>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</si>
  <si>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</si>
  <si>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</si>
  <si>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</si>
  <si>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</si>
  <si>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</si>
  <si>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</si>
  <si>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</si>
  <si>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</si>
  <si>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</si>
  <si>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</si>
  <si>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</si>
  <si>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</si>
  <si>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</si>
  <si>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</si>
  <si>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</si>
  <si>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</si>
  <si>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</si>
  <si>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</si>
  <si>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</si>
  <si>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</si>
  <si>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</si>
  <si>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</si>
  <si>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</si>
  <si>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</si>
  <si>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</si>
  <si>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</si>
  <si>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</si>
  <si>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</si>
  <si>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</si>
  <si>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</si>
  <si>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</si>
  <si>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</si>
  <si>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</si>
  <si>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</si>
  <si>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</si>
  <si>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</si>
  <si>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</si>
  <si>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</si>
  <si>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</si>
  <si>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</si>
  <si>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</si>
  <si>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</si>
  <si>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</si>
  <si>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</si>
  <si>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</si>
  <si>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</si>
  <si>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</si>
  <si>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</si>
  <si>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</si>
  <si>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</si>
  <si>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</si>
  <si>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</si>
  <si>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</si>
  <si>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</si>
  <si>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</si>
  <si>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</si>
  <si>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</si>
  <si>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</si>
  <si>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</si>
  <si>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</si>
  <si>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</si>
  <si>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</si>
  <si>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</si>
  <si>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</si>
  <si>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</si>
  <si>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</si>
  <si>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</si>
  <si>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</si>
  <si>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</si>
  <si>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</si>
  <si>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</si>
  <si>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</si>
  <si>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</si>
  <si>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</si>
  <si>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</si>
  <si>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</si>
  <si>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</si>
  <si>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</si>
  <si>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</si>
  <si>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</si>
  <si>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</si>
  <si>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</si>
  <si>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</si>
  <si>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</si>
  <si>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</si>
  <si>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</si>
  <si>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</si>
  <si>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</si>
  <si>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</si>
  <si>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</si>
  <si>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</si>
  <si>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</si>
  <si>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</si>
  <si>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</si>
  <si>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</si>
  <si>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</si>
  <si>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</si>
  <si>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</si>
  <si>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</si>
  <si>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</si>
  <si>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</si>
  <si>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</si>
  <si>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</si>
  <si>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</si>
  <si>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</si>
  <si>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</si>
  <si>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</si>
  <si>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</si>
  <si>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</si>
  <si>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</si>
  <si>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</si>
  <si>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</si>
  <si>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</si>
  <si>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</si>
  <si>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</si>
  <si>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</si>
  <si>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</si>
  <si>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</si>
  <si>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</si>
  <si>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</si>
  <si>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</si>
  <si>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</si>
  <si>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</si>
  <si>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</si>
  <si>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</si>
  <si>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</si>
  <si>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</si>
  <si>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</si>
  <si>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</si>
  <si>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</si>
  <si>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</si>
  <si>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</si>
  <si>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</si>
  <si>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</si>
  <si>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</si>
  <si>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</si>
  <si>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</si>
  <si>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</si>
  <si>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</si>
  <si>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</si>
  <si>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</si>
  <si>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</si>
  <si>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</si>
  <si>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</si>
  <si>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</si>
  <si>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</si>
  <si>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</si>
  <si>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</si>
  <si>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</si>
  <si>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</si>
  <si>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</si>
  <si>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</si>
  <si>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</si>
  <si>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</si>
  <si>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</si>
  <si>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</si>
  <si>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</si>
  <si>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</si>
  <si>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</si>
  <si>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</si>
  <si>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</si>
  <si>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</si>
  <si>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</si>
  <si>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</si>
  <si>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</si>
  <si>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</si>
  <si>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</si>
  <si>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</si>
  <si>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</si>
  <si>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</si>
  <si>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</si>
  <si>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</si>
  <si>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</si>
  <si>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</si>
  <si>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</si>
  <si>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</si>
  <si>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</si>
  <si>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</si>
  <si>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</si>
  <si>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</si>
  <si>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</si>
  <si>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</si>
  <si>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</si>
  <si>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</si>
  <si>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</si>
  <si>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</si>
  <si>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</si>
  <si>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</si>
  <si>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</si>
  <si>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</si>
  <si>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</si>
  <si>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</si>
  <si>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</si>
  <si>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</si>
  <si>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</si>
  <si>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</si>
  <si>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</si>
  <si>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</si>
  <si>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</si>
  <si>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</si>
  <si>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</si>
  <si>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</si>
  <si>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</si>
  <si>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</si>
  <si>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</si>
  <si>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</si>
  <si>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</si>
  <si>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</si>
  <si>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</si>
  <si>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</si>
  <si>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</si>
  <si>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</si>
  <si>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</si>
  <si>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</si>
  <si>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</si>
  <si>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</si>
  <si>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</si>
  <si>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</si>
  <si>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</si>
  <si>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</si>
  <si>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</si>
  <si>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</si>
  <si>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</si>
  <si>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</si>
  <si>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</si>
  <si>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</si>
  <si>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</si>
  <si>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</si>
  <si>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</si>
  <si>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</si>
  <si>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</si>
  <si>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</si>
  <si>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</si>
  <si>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</si>
  <si>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</si>
  <si>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</si>
  <si>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</si>
  <si>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</si>
  <si>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</si>
  <si>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</si>
  <si>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</si>
  <si>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</si>
  <si>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</si>
  <si>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</si>
  <si>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</si>
  <si>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</si>
  <si>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</si>
  <si>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</si>
  <si>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</si>
  <si>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</si>
  <si>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</si>
  <si>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</si>
  <si>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</si>
  <si>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</si>
  <si>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</si>
  <si>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</si>
  <si>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</si>
  <si>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</si>
  <si>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</si>
  <si>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</si>
  <si>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</si>
  <si>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</si>
  <si>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</si>
  <si>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</si>
  <si>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</si>
  <si>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</si>
  <si>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</si>
  <si>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</si>
  <si>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</si>
  <si>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</si>
  <si>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</si>
  <si>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</si>
  <si>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</si>
  <si>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</si>
  <si>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</si>
  <si>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</si>
  <si>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</si>
  <si>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</si>
  <si>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</si>
  <si>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</si>
  <si>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</si>
  <si>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</si>
  <si>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</si>
  <si>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</si>
  <si>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</si>
  <si>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</si>
  <si>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</si>
  <si>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</si>
  <si>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</si>
  <si>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</si>
  <si>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</si>
  <si>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</si>
  <si>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</si>
  <si>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</si>
  <si>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</si>
  <si>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</si>
  <si>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</si>
  <si>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</si>
  <si>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</si>
  <si>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</si>
  <si>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</si>
  <si>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</si>
  <si>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</si>
  <si>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</si>
  <si>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</si>
  <si>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</si>
  <si>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</si>
  <si>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</si>
  <si>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</si>
  <si>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</si>
  <si>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</si>
  <si>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</si>
  <si>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</si>
  <si>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</si>
  <si>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</si>
  <si>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</si>
  <si>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</si>
  <si>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</si>
  <si>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</si>
  <si>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</si>
  <si>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</si>
  <si>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</si>
  <si>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</si>
  <si>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</si>
  <si>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</si>
  <si>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</si>
  <si>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</si>
  <si>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</si>
  <si>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</si>
  <si>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</si>
  <si>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</si>
  <si>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</si>
  <si>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</si>
  <si>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</si>
  <si>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</si>
  <si>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</si>
  <si>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</si>
  <si>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</si>
  <si>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</si>
  <si>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</si>
  <si>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</si>
  <si>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</si>
  <si>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</si>
  <si>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</si>
  <si>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</si>
  <si>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</si>
  <si>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</si>
  <si>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</si>
  <si>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</si>
  <si>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</si>
  <si>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</si>
  <si>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</si>
  <si>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</si>
  <si>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</si>
  <si>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</si>
  <si>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</si>
  <si>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</si>
  <si>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</si>
  <si>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</si>
  <si>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</si>
  <si>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</si>
  <si>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</si>
  <si>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</si>
  <si>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</si>
  <si>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</si>
  <si>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</si>
  <si>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</si>
  <si>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</si>
  <si>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</si>
  <si>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</si>
  <si>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</si>
  <si>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</si>
  <si>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</si>
  <si>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</si>
  <si>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</si>
  <si>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</si>
  <si>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</si>
  <si>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</si>
  <si>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</si>
  <si>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</si>
  <si>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</si>
  <si>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</si>
  <si>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</si>
  <si>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</si>
  <si>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</si>
  <si>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</si>
  <si>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</si>
  <si>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</si>
  <si>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</si>
  <si>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</si>
  <si>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</si>
  <si>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</si>
  <si>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</si>
  <si>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</si>
  <si>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</si>
  <si>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</si>
  <si>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</si>
  <si>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</si>
  <si>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</si>
  <si>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</si>
  <si>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</si>
  <si>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</si>
  <si>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</si>
  <si>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</si>
  <si>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</si>
  <si>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</si>
  <si>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</si>
  <si>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</si>
  <si>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</si>
  <si>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</si>
  <si>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</si>
  <si>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</si>
  <si>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</si>
  <si>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</si>
  <si>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</si>
  <si>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</si>
  <si>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</si>
  <si>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</si>
  <si>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</si>
  <si>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</si>
  <si>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</si>
  <si>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</si>
  <si>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</si>
  <si>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</si>
  <si>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</si>
  <si>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</si>
  <si>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</si>
  <si>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</si>
  <si>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</si>
  <si>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</si>
  <si>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</si>
  <si>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</si>
  <si>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</si>
  <si>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</si>
  <si>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</si>
  <si>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</si>
  <si>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</si>
  <si>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</si>
  <si>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</si>
  <si>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</si>
  <si>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</si>
  <si>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</si>
  <si>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</si>
  <si>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</si>
  <si>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</si>
  <si>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</si>
  <si>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</si>
  <si>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</si>
  <si>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</si>
  <si>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</si>
  <si>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</si>
  <si>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</si>
  <si>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</si>
  <si>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</si>
  <si>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</si>
  <si>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</si>
  <si>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</si>
  <si>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</si>
  <si>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</si>
  <si>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</si>
  <si>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</si>
  <si>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</si>
  <si>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</si>
  <si>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</si>
  <si>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</si>
  <si>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</si>
  <si>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</si>
  <si>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</si>
  <si>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</si>
  <si>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</si>
  <si>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</si>
  <si>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</si>
  <si>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</si>
  <si>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</si>
  <si>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</si>
  <si>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</si>
  <si>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</si>
  <si>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</si>
  <si>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</si>
  <si>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</si>
  <si>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</si>
  <si>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</si>
  <si>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</si>
  <si>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</si>
  <si>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</si>
  <si>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</si>
  <si>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</si>
  <si>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</si>
  <si>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</si>
  <si>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</si>
  <si>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</si>
  <si>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</si>
  <si>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</si>
  <si>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</si>
  <si>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</si>
  <si>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</si>
  <si>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</si>
  <si>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</si>
  <si>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</si>
  <si>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</si>
  <si>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</si>
  <si>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</si>
  <si>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</si>
  <si>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</si>
  <si>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</si>
  <si>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</si>
  <si>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</si>
  <si>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</si>
  <si>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</si>
  <si>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</si>
  <si>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</si>
  <si>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</si>
  <si>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</si>
  <si>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</si>
  <si>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</si>
  <si>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</si>
  <si>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</si>
  <si>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</si>
  <si>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</si>
  <si>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</si>
  <si>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</si>
  <si>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</si>
  <si>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</si>
  <si>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</si>
  <si>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</si>
  <si>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</si>
  <si>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</si>
  <si>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</si>
  <si>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</si>
  <si>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</si>
  <si>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</si>
  <si>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</si>
  <si>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</si>
  <si>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</si>
  <si>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</si>
  <si>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</si>
  <si>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</si>
  <si>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</si>
  <si>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</si>
  <si>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</si>
  <si>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</si>
  <si>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</si>
  <si>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</si>
  <si>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</si>
  <si>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</si>
  <si>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</si>
  <si>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</si>
  <si>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</si>
  <si>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</si>
  <si>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</si>
  <si>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</si>
  <si>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</si>
  <si>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</si>
  <si>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</si>
  <si>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</si>
  <si>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</si>
  <si>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</si>
  <si>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</si>
  <si>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</si>
  <si>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</si>
  <si>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</si>
  <si>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</si>
  <si>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</si>
  <si>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</si>
  <si>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</si>
  <si>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</si>
  <si>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</si>
  <si>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</si>
  <si>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</si>
  <si>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</si>
  <si>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</si>
  <si>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</si>
  <si>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</si>
  <si>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</si>
  <si>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</si>
  <si>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</si>
  <si>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</si>
  <si>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</si>
  <si>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</si>
  <si>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</si>
  <si>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</si>
  <si>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</si>
  <si>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</si>
  <si>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</si>
  <si>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</si>
  <si>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</si>
  <si>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</si>
  <si>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</si>
  <si>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</si>
  <si>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</si>
  <si>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</si>
  <si>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</si>
  <si>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</si>
  <si>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</si>
  <si>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</si>
  <si>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</si>
  <si>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</si>
  <si>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</si>
  <si>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</si>
  <si>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</si>
  <si>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</si>
  <si>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</si>
  <si>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</si>
  <si>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</si>
  <si>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</si>
  <si>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</si>
  <si>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</si>
  <si>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</si>
  <si>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</si>
  <si>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</si>
  <si>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</si>
  <si>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</si>
  <si>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</si>
  <si>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</si>
  <si>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</si>
  <si>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</si>
  <si>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</si>
  <si>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</si>
  <si>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</si>
  <si>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</si>
  <si>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</si>
  <si>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</si>
  <si>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</si>
  <si>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</si>
  <si>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</si>
  <si>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</si>
  <si>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</si>
  <si>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</si>
  <si>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</si>
  <si>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</si>
  <si>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</si>
  <si>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</si>
  <si>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</si>
  <si>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</si>
  <si>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</si>
  <si>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</si>
  <si>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</si>
  <si>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</si>
  <si>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</si>
  <si>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</si>
  <si>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</si>
  <si>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</si>
  <si>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</si>
  <si>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</si>
  <si>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</si>
  <si>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</si>
  <si>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</si>
  <si>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</si>
  <si>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</si>
  <si>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</si>
  <si>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</si>
  <si>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</si>
  <si>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</si>
  <si>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</si>
  <si>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</si>
  <si>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</si>
  <si>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</si>
  <si>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</si>
  <si>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</si>
  <si>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</si>
  <si>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</si>
  <si>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</si>
  <si>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</si>
  <si>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</si>
  <si>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</si>
  <si>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</si>
  <si>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</si>
  <si>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</si>
  <si>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</si>
  <si>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</si>
  <si>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</si>
  <si>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</si>
  <si>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</si>
  <si>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</si>
  <si>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</si>
  <si>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</si>
  <si>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</si>
  <si>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</si>
  <si>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</si>
  <si>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</si>
  <si>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</si>
  <si>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</si>
  <si>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</si>
  <si>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</si>
  <si>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</si>
  <si>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</si>
  <si>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</si>
  <si>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</si>
  <si>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</si>
  <si>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</si>
  <si>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</si>
  <si>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</si>
  <si>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</si>
  <si>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</si>
  <si>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</si>
  <si>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</si>
  <si>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</si>
  <si>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</si>
  <si>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</si>
  <si>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</si>
  <si>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</si>
  <si>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</si>
  <si>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</si>
  <si>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</si>
  <si>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</si>
  <si>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</si>
  <si>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</si>
  <si>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</si>
  <si>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</si>
  <si>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</si>
  <si>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</si>
  <si>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</si>
  <si>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</si>
  <si>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</si>
  <si>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</si>
  <si>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</si>
  <si>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</si>
  <si>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</si>
  <si>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</si>
  <si>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</si>
  <si>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</si>
  <si>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</si>
  <si>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</si>
  <si>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</si>
  <si>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</si>
  <si>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</si>
  <si>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</si>
  <si>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</si>
  <si>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</si>
  <si>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</si>
  <si>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</si>
  <si>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</si>
  <si>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</si>
  <si>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</si>
  <si>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</si>
  <si>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</si>
  <si>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</si>
  <si>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</si>
  <si>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</si>
  <si>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</si>
  <si>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</si>
  <si>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</si>
  <si>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</si>
  <si>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</si>
  <si>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</si>
  <si>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</si>
  <si>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</si>
  <si>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</si>
  <si>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</si>
  <si>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</si>
  <si>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</si>
  <si>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</si>
  <si>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</si>
  <si>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</si>
  <si>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</si>
  <si>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</si>
  <si>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</si>
  <si>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</si>
  <si>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</si>
  <si>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</si>
  <si>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</si>
  <si>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</si>
  <si>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</si>
  <si>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</si>
  <si>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</si>
  <si>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</si>
  <si>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</si>
  <si>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</si>
  <si>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</si>
  <si>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</si>
  <si>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</si>
  <si>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</si>
  <si>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</si>
  <si>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</si>
  <si>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</si>
  <si>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</si>
  <si>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</si>
  <si>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</si>
  <si>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</si>
  <si>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</si>
  <si>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</si>
  <si>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</si>
  <si>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</si>
  <si>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</si>
  <si>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</si>
  <si>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</si>
  <si>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</si>
  <si>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</si>
  <si>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</si>
  <si>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</si>
  <si>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</si>
  <si>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</si>
  <si>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</si>
  <si>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</si>
  <si>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</si>
  <si>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</si>
  <si>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</si>
  <si>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</si>
  <si>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</si>
  <si>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</si>
  <si>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</si>
  <si>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</si>
  <si>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</si>
  <si>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</si>
  <si>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</si>
  <si>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</si>
  <si>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</si>
  <si>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</si>
  <si>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</si>
  <si>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</si>
  <si>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</si>
  <si>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</si>
  <si>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</si>
  <si>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</si>
  <si>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</si>
  <si>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</si>
  <si>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</si>
  <si>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</si>
  <si>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</si>
  <si>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</si>
  <si>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</si>
  <si>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</si>
  <si>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</si>
  <si>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</si>
  <si>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</si>
  <si>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</si>
  <si>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</si>
  <si>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</si>
  <si>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</si>
  <si>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</si>
  <si>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</si>
  <si>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</si>
  <si>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</si>
  <si>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</si>
  <si>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</si>
  <si>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</si>
  <si>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</si>
  <si>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</si>
  <si>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</si>
  <si>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</si>
  <si>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</si>
  <si>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</si>
  <si>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</si>
  <si>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</si>
  <si>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</si>
  <si>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</si>
  <si>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</si>
  <si>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</si>
  <si>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</si>
  <si>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</si>
  <si>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</si>
  <si>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</si>
  <si>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</si>
  <si>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</si>
  <si>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</si>
  <si>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</si>
  <si>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</si>
  <si>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</si>
  <si>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</si>
  <si>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</si>
  <si>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</si>
  <si>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</si>
  <si>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</si>
  <si>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</si>
  <si>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</si>
  <si>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</si>
  <si>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</si>
  <si>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</si>
  <si>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</si>
  <si>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</si>
  <si>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</si>
  <si>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</si>
  <si>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</si>
  <si>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</si>
  <si>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</si>
  <si>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</si>
  <si>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</si>
  <si>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</si>
  <si>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</si>
  <si>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</si>
  <si>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</si>
  <si>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</si>
  <si>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</si>
  <si>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</si>
  <si>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</si>
  <si>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</si>
  <si>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</si>
  <si>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</si>
  <si>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</si>
  <si>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</si>
  <si>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</si>
  <si>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</si>
  <si>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</si>
  <si>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</si>
  <si>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</si>
  <si>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</si>
  <si>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</si>
  <si>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</si>
  <si>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</si>
  <si>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</si>
  <si>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</si>
  <si>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</si>
  <si>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</si>
  <si>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</si>
  <si>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</si>
  <si>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</si>
  <si>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</si>
  <si>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</si>
  <si>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</si>
  <si>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</si>
  <si>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</si>
  <si>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</si>
  <si>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</si>
  <si>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</si>
  <si>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</si>
  <si>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</si>
  <si>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</si>
  <si>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</si>
  <si>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</si>
  <si>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</si>
  <si>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</si>
  <si>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</si>
  <si>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</si>
  <si>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</si>
  <si>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</si>
  <si>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</si>
  <si>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</si>
  <si>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</si>
  <si>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</si>
  <si>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</si>
  <si>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</si>
  <si>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</si>
  <si>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</si>
  <si>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</si>
  <si>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</si>
  <si>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</si>
  <si>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</si>
  <si>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</si>
  <si>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</si>
  <si>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</si>
  <si>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</si>
  <si>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</si>
  <si>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</si>
  <si>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</si>
  <si>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</si>
  <si>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</si>
  <si>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</si>
  <si>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</si>
  <si>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</si>
  <si>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</si>
  <si>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</si>
  <si>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</si>
  <si>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</si>
  <si>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</si>
  <si>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</si>
  <si>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</si>
  <si>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</si>
  <si>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</si>
  <si>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</si>
  <si>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</si>
  <si>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</si>
  <si>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</si>
  <si>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</si>
  <si>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</si>
  <si>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</si>
  <si>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</si>
  <si>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</si>
  <si>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</si>
  <si>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</si>
  <si>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</si>
  <si>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</si>
  <si>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</si>
  <si>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</si>
  <si>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</si>
  <si>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</si>
  <si>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</si>
  <si>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</si>
  <si>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</si>
  <si>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</si>
  <si>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</si>
  <si>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</si>
  <si>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</si>
  <si>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</si>
  <si>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</si>
  <si>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</si>
  <si>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</si>
  <si>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</si>
  <si>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</si>
  <si>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</si>
  <si>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</si>
  <si>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</si>
  <si>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</si>
  <si>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</si>
  <si>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</si>
  <si>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</si>
  <si>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</si>
  <si>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</si>
  <si>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</si>
  <si>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</si>
  <si>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</si>
  <si>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</si>
  <si>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</si>
  <si>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</si>
  <si>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</si>
  <si>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</si>
  <si>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</si>
  <si>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</si>
  <si>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</si>
  <si>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</si>
  <si>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</si>
  <si>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</si>
  <si>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</si>
  <si>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</si>
  <si>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</si>
  <si>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</si>
  <si>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</si>
  <si>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</si>
  <si>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</si>
  <si>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</si>
  <si>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</si>
  <si>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</si>
  <si>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</si>
  <si>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</si>
  <si>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</si>
  <si>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</si>
  <si>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</si>
  <si>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</si>
  <si>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</si>
  <si>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</si>
  <si>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</si>
  <si>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</si>
  <si>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</si>
  <si>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</si>
  <si>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</si>
  <si>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</si>
  <si>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</si>
  <si>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</si>
  <si>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</si>
  <si>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</si>
  <si>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</si>
  <si>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</si>
  <si>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</si>
  <si>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</si>
  <si>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</si>
  <si>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</si>
  <si>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</si>
  <si>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</si>
  <si>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</si>
  <si>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</si>
  <si>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</si>
  <si>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</si>
  <si>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</si>
  <si>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</si>
  <si>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</si>
  <si>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</si>
  <si>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</si>
  <si>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</si>
  <si>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</si>
  <si>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</si>
  <si>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</si>
  <si>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</si>
  <si>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</si>
  <si>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</si>
  <si>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</si>
  <si>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</si>
  <si>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</si>
  <si>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</si>
  <si>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</si>
  <si>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</si>
  <si>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</si>
  <si>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</si>
  <si>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</si>
  <si>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</si>
  <si>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</si>
  <si>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</si>
  <si>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</si>
  <si>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</si>
  <si>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</si>
  <si>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</si>
  <si>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</si>
  <si>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</si>
  <si>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</si>
  <si>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</si>
  <si>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</si>
  <si>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</si>
  <si>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</si>
  <si>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</si>
  <si>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</si>
  <si>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</si>
  <si>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</si>
  <si>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</si>
  <si>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</si>
  <si>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</si>
  <si>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</si>
  <si>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</si>
  <si>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</si>
  <si>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</si>
  <si>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</si>
  <si>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</si>
  <si>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</si>
  <si>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</si>
  <si>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</si>
  <si>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</si>
  <si>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</si>
  <si>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</si>
  <si>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</si>
  <si>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</si>
  <si>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</si>
  <si>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</si>
  <si>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</si>
  <si>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</si>
  <si>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</si>
  <si>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</si>
  <si>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</si>
  <si>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</si>
  <si>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</si>
  <si>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</si>
  <si>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</si>
  <si>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</si>
  <si>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</si>
  <si>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</si>
  <si>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</si>
  <si>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</si>
  <si>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</si>
  <si>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</si>
  <si>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</si>
  <si>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</si>
  <si>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</si>
  <si>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</si>
  <si>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</si>
  <si>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</si>
  <si>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</si>
  <si>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</si>
  <si>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</si>
  <si>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</si>
  <si>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</si>
  <si>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</si>
  <si>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</si>
  <si>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</si>
  <si>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</si>
  <si>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</si>
  <si>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</si>
  <si>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</si>
  <si>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</si>
  <si>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</si>
  <si>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</si>
  <si>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</si>
  <si>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</si>
  <si>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</si>
  <si>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</si>
  <si>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</si>
  <si>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</si>
  <si>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</si>
  <si>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</si>
  <si>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</si>
  <si>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</si>
  <si>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</si>
  <si>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</si>
  <si>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</si>
  <si>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</si>
  <si>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</si>
  <si>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</si>
  <si>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</si>
  <si>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</si>
  <si>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</si>
  <si>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</si>
  <si>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</si>
  <si>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</si>
  <si>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</si>
  <si>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</si>
  <si>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</si>
  <si>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</si>
  <si>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</si>
  <si>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</si>
  <si>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</si>
  <si>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</si>
  <si>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</si>
  <si>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</si>
  <si>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</si>
  <si>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</si>
  <si>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</si>
  <si>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</si>
  <si>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</si>
  <si>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</si>
  <si>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</si>
  <si>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</si>
  <si>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</si>
  <si>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</si>
  <si>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</si>
  <si>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</si>
  <si>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</si>
  <si>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</si>
  <si>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</si>
  <si>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</si>
  <si>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</si>
  <si>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</si>
  <si>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</si>
  <si>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</si>
  <si>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</si>
  <si>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</si>
  <si>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</si>
  <si>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</si>
  <si>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</si>
  <si>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</si>
  <si>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</si>
  <si>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</si>
  <si>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</si>
  <si>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</si>
  <si>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</si>
  <si>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</si>
  <si>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</si>
  <si>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</si>
  <si>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</si>
  <si>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</si>
  <si>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</si>
  <si>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</si>
  <si>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</si>
  <si>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</si>
  <si>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</si>
  <si>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</si>
  <si>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</si>
  <si>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</si>
  <si>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</si>
  <si>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</si>
  <si>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</si>
  <si>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</si>
  <si>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</si>
  <si>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</si>
  <si>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</si>
  <si>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</si>
  <si>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</si>
  <si>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</si>
  <si>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</si>
  <si>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</si>
  <si>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</si>
  <si>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</si>
  <si>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</si>
  <si>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</si>
  <si>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</si>
  <si>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</si>
  <si>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</si>
  <si>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</si>
  <si>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</si>
  <si>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</si>
  <si>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</si>
  <si>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</si>
  <si>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</si>
  <si>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</si>
  <si>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</si>
  <si>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</si>
  <si>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</si>
  <si>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</si>
  <si>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</si>
  <si>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</si>
  <si>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</si>
  <si>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</si>
  <si>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</si>
  <si>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</si>
  <si>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</si>
  <si>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</si>
  <si>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</si>
  <si>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</si>
  <si>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</si>
  <si>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</si>
  <si>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</si>
  <si>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</si>
  <si>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</si>
  <si>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</si>
  <si>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</si>
  <si>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</si>
  <si>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</si>
  <si>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</si>
  <si>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</si>
  <si>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</si>
  <si>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</si>
  <si>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</si>
  <si>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</si>
  <si>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</si>
  <si>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</si>
  <si>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</si>
  <si>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</si>
  <si>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</si>
  <si>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</si>
  <si>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</si>
  <si>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</si>
  <si>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</si>
  <si>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</si>
  <si>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</si>
  <si>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</si>
  <si>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</si>
  <si>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</si>
  <si>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</si>
  <si>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</si>
  <si>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</si>
  <si>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</si>
  <si>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</si>
  <si>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</si>
  <si>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</si>
  <si>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</si>
  <si>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</si>
  <si>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</si>
  <si>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</si>
  <si>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</si>
  <si>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</si>
  <si>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</si>
  <si>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</si>
  <si>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</si>
  <si>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</si>
  <si>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</si>
  <si>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</si>
  <si>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</si>
  <si>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</si>
  <si>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</si>
  <si>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</si>
  <si>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</si>
  <si>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</si>
  <si>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</si>
  <si>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</si>
  <si>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</si>
  <si>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</si>
  <si>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</si>
  <si>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</si>
  <si>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</si>
  <si>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</si>
  <si>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</si>
  <si>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</si>
  <si>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</si>
  <si>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</si>
  <si>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</si>
  <si>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</si>
  <si>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</si>
  <si>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</si>
  <si>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</si>
  <si>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</si>
  <si>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</si>
  <si>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</si>
  <si>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</si>
  <si>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</si>
  <si>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</si>
  <si>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</si>
  <si>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</si>
  <si>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</si>
  <si>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</si>
  <si>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</si>
  <si>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</si>
  <si>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</si>
  <si>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</si>
  <si>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</si>
  <si>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</si>
  <si>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</si>
  <si>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</si>
  <si>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</si>
  <si>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</si>
  <si>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</si>
  <si>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</si>
  <si>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</si>
  <si>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</si>
  <si>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</si>
  <si>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</si>
  <si>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</si>
  <si>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</si>
  <si>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</si>
  <si>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</si>
  <si>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</si>
  <si>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</si>
  <si>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</si>
  <si>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</si>
  <si>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</si>
  <si>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</si>
  <si>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</si>
  <si>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</si>
  <si>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</si>
  <si>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</si>
  <si>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</si>
  <si>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</si>
  <si>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</si>
  <si>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</si>
  <si>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</si>
  <si>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</si>
  <si>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</si>
  <si>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</si>
  <si>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</si>
  <si>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</si>
  <si>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</si>
  <si>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</si>
  <si>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</si>
  <si>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</si>
  <si>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</si>
  <si>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</si>
  <si>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</si>
  <si>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</si>
  <si>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</si>
  <si>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</si>
  <si>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</si>
  <si>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</si>
  <si>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</si>
  <si>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</si>
  <si>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</si>
  <si>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</si>
  <si>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</si>
  <si>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</si>
  <si>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</si>
  <si>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</si>
  <si>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</si>
  <si>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</si>
  <si>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</si>
  <si>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</si>
  <si>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</si>
  <si>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</si>
  <si>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</si>
  <si>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</si>
  <si>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</si>
  <si>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</si>
  <si>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</si>
  <si>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</si>
  <si>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</si>
  <si>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</si>
  <si>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</si>
  <si>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</si>
  <si>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</si>
  <si>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</si>
  <si>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</si>
  <si>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</si>
  <si>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</si>
  <si>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</si>
  <si>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</si>
  <si>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</si>
  <si>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</si>
  <si>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</si>
  <si>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</si>
  <si>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</si>
  <si>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</si>
  <si>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</si>
  <si>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</si>
  <si>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</si>
  <si>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</si>
  <si>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</si>
  <si>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</si>
  <si>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</si>
  <si>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</si>
  <si>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</si>
  <si>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</si>
  <si>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</si>
  <si>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</si>
  <si>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</si>
  <si>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</si>
  <si>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</si>
  <si>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</si>
  <si>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</si>
  <si>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</si>
  <si>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</si>
  <si>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</si>
  <si>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</si>
  <si>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</si>
  <si>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</si>
  <si>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</si>
  <si>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</si>
  <si>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</si>
  <si>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</si>
  <si>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</si>
  <si>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</si>
  <si>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</si>
  <si>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</si>
  <si>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</si>
  <si>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</si>
  <si>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</si>
  <si>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</si>
  <si>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</si>
  <si>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</si>
  <si>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</si>
  <si>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</si>
  <si>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</si>
  <si>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</si>
  <si>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</si>
  <si>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</si>
  <si>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</si>
  <si>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</si>
  <si>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</si>
  <si>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</si>
  <si>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</si>
  <si>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</si>
  <si>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</si>
  <si>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</si>
  <si>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</si>
  <si>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</si>
  <si>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</si>
  <si>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</si>
  <si>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</si>
  <si>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</si>
  <si>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</si>
  <si>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</si>
  <si>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</si>
  <si>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</si>
  <si>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</si>
  <si>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</si>
  <si>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</si>
  <si>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</si>
  <si>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</si>
  <si>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</si>
  <si>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</si>
  <si>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</si>
  <si>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</si>
  <si>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</si>
  <si>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</si>
  <si>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</si>
  <si>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</si>
  <si>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</si>
  <si>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</si>
  <si>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</si>
  <si>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</si>
  <si>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</si>
  <si>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</si>
  <si>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</si>
  <si>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</si>
  <si>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</si>
  <si>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</si>
  <si>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</si>
  <si>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</si>
  <si>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</si>
  <si>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</si>
  <si>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</si>
  <si>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</si>
  <si>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</si>
  <si>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</si>
  <si>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</si>
  <si>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</si>
  <si>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</si>
  <si>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</si>
  <si>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</si>
  <si>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</si>
  <si>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</si>
  <si>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</si>
  <si>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</si>
  <si>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</si>
  <si>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</si>
  <si>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</si>
  <si>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</si>
  <si>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</si>
  <si>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</si>
  <si>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</si>
  <si>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</si>
  <si>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</si>
  <si>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</si>
  <si>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</si>
  <si>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</si>
  <si>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</si>
  <si>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</si>
  <si>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</si>
  <si>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</si>
  <si>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</si>
  <si>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</si>
  <si>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</si>
  <si>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</si>
  <si>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</si>
  <si>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</si>
  <si>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</si>
  <si>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</si>
  <si>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</si>
  <si>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</si>
  <si>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</si>
  <si>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</si>
  <si>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</si>
  <si>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</si>
  <si>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</si>
  <si>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</si>
  <si>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</si>
  <si>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</si>
  <si>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</si>
  <si>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</si>
  <si>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</si>
  <si>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</si>
  <si>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</si>
  <si>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</si>
  <si>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</si>
  <si>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</si>
  <si>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</si>
  <si>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</si>
  <si>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</si>
  <si>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</si>
  <si>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</si>
  <si>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</si>
  <si>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</si>
  <si>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</si>
  <si>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</si>
  <si>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</si>
  <si>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</si>
  <si>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</si>
  <si>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</si>
  <si>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</si>
  <si>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</si>
  <si>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</si>
  <si>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</si>
  <si>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</si>
  <si>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</si>
  <si>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</si>
  <si>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</si>
  <si>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</si>
  <si>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</si>
  <si>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</si>
  <si>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</si>
  <si>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</si>
  <si>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</si>
  <si>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</si>
  <si>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</si>
  <si>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</si>
  <si>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</si>
  <si>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</si>
  <si>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</si>
  <si>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</si>
  <si>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</si>
  <si>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</si>
  <si>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</si>
  <si>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</si>
  <si>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</si>
  <si>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</si>
  <si>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</si>
  <si>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</si>
  <si>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</si>
  <si>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</si>
  <si>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</si>
  <si>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</si>
  <si>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</si>
  <si>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</si>
  <si>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</si>
  <si>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</si>
  <si>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</si>
  <si>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</si>
  <si>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</si>
  <si>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</si>
  <si>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</si>
  <si>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</si>
  <si>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</si>
  <si>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</si>
  <si>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</si>
  <si>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</si>
  <si>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</si>
  <si>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</si>
  <si>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</si>
  <si>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</si>
  <si>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</si>
  <si>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</si>
  <si>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</si>
  <si>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</si>
  <si>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</si>
  <si>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</si>
  <si>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</si>
  <si>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</si>
  <si>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</si>
  <si>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</si>
  <si>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</si>
  <si>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</si>
  <si>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</si>
  <si>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</si>
  <si>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</si>
  <si>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</si>
  <si>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</si>
  <si>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</si>
  <si>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</si>
  <si>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</si>
  <si>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</si>
  <si>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</si>
  <si>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</si>
  <si>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</si>
  <si>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</si>
  <si>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</si>
  <si>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</si>
  <si>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</si>
  <si>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</si>
  <si>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</si>
  <si>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</si>
  <si>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</si>
  <si>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</si>
  <si>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</si>
  <si>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</si>
  <si>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</si>
  <si>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</si>
  <si>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</si>
  <si>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</si>
  <si>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</si>
  <si>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</si>
  <si>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</si>
  <si>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</si>
  <si>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</si>
  <si>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</si>
  <si>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</si>
  <si>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</si>
  <si>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</si>
  <si>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</si>
  <si>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</si>
  <si>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</si>
  <si>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</si>
  <si>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</si>
  <si>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</si>
  <si>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</si>
  <si>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</si>
  <si>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</si>
  <si>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</si>
  <si>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</si>
  <si>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</si>
  <si>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</si>
  <si>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</si>
  <si>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</si>
  <si>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</si>
  <si>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</si>
  <si>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</si>
  <si>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</si>
  <si>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</si>
  <si>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</si>
  <si>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</si>
  <si>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</si>
  <si>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</si>
  <si>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</si>
  <si>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</si>
  <si>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</si>
  <si>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</si>
  <si>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</si>
  <si>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</si>
  <si>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</si>
  <si>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</si>
  <si>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</si>
  <si>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</si>
  <si>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</si>
  <si>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</si>
  <si>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</si>
  <si>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</si>
  <si>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</si>
  <si>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</si>
  <si>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</si>
  <si>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</si>
  <si>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</si>
  <si>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</si>
  <si>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</si>
  <si>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</si>
  <si>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</si>
  <si>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</si>
  <si>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</si>
  <si>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</si>
  <si>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</si>
  <si>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</si>
  <si>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</si>
  <si>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</si>
  <si>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</si>
  <si>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</si>
  <si>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</si>
  <si>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</si>
  <si>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</si>
  <si>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</si>
  <si>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</si>
  <si>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</si>
  <si>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</si>
  <si>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</si>
  <si>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</si>
  <si>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</si>
  <si>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</si>
  <si>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</si>
  <si>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</si>
  <si>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</si>
  <si>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</si>
  <si>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</si>
  <si>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</si>
  <si>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</si>
  <si>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</si>
  <si>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</si>
  <si>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</si>
  <si>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</si>
  <si>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</si>
  <si>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</si>
  <si>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</si>
  <si>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</si>
  <si>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</si>
  <si>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</si>
  <si>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</si>
  <si>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</si>
  <si>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</si>
  <si>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</si>
  <si>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</si>
  <si>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</si>
  <si>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</si>
  <si>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</si>
  <si>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</si>
  <si>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</si>
  <si>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</si>
  <si>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</si>
  <si>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</si>
  <si>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</si>
  <si>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</si>
  <si>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</si>
  <si>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</si>
  <si>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</si>
  <si>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</si>
  <si>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</si>
  <si>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</si>
  <si>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</si>
  <si>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</si>
  <si>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</si>
  <si>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</si>
  <si>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</si>
  <si>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</si>
  <si>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</si>
  <si>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</si>
  <si>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</si>
  <si>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</si>
  <si>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</si>
  <si>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</si>
  <si>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</si>
  <si>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</si>
  <si>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</si>
  <si>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</si>
  <si>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</si>
  <si>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</si>
  <si>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</si>
  <si>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</si>
  <si>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</si>
  <si>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</si>
  <si>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</si>
  <si>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</si>
  <si>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</si>
  <si>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</si>
  <si>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</si>
  <si>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</si>
  <si>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</si>
  <si>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</si>
  <si>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</si>
  <si>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</si>
  <si>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</si>
  <si>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</si>
  <si>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</si>
  <si>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</si>
  <si>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</si>
  <si>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</si>
  <si>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</si>
  <si>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</si>
  <si>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</si>
  <si>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</si>
  <si>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</si>
  <si>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</si>
  <si>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</si>
  <si>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</si>
  <si>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</si>
  <si>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</si>
  <si>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</si>
  <si>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</si>
  <si>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</si>
  <si>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</si>
  <si>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</si>
  <si>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</si>
  <si>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</si>
  <si>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</si>
  <si>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</si>
  <si>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</si>
  <si>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</si>
  <si>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</si>
  <si>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</si>
  <si>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</si>
  <si>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</si>
  <si>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</si>
  <si>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</si>
  <si>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</si>
  <si>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</si>
  <si>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</si>
  <si>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</si>
  <si>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</si>
  <si>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</si>
  <si>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</si>
  <si>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</si>
  <si>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</si>
  <si>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</si>
  <si>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</si>
  <si>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</si>
  <si>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</si>
  <si>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</si>
  <si>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</si>
  <si>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</si>
  <si>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</si>
  <si>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</si>
  <si>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</si>
  <si>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</si>
  <si>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</si>
  <si>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</si>
  <si>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</si>
  <si>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</si>
  <si>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</si>
  <si>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</si>
  <si>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</si>
  <si>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</si>
  <si>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</si>
  <si>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</si>
  <si>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</si>
  <si>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</si>
  <si>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</si>
  <si>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</si>
  <si>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</si>
  <si>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</si>
  <si>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</si>
  <si>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</si>
  <si>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</si>
  <si>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</si>
  <si>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</si>
  <si>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</si>
  <si>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</si>
  <si>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</si>
  <si>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</si>
  <si>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</si>
  <si>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</si>
  <si>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</si>
  <si>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</si>
  <si>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</si>
  <si>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</si>
  <si>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</si>
  <si>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</si>
  <si>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</si>
  <si>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</si>
  <si>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</si>
  <si>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</si>
  <si>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</si>
  <si>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</si>
  <si>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</si>
  <si>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</si>
  <si>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</si>
  <si>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</si>
  <si>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</si>
  <si>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</si>
  <si>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</si>
  <si>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</si>
  <si>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</si>
  <si>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</si>
  <si>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</si>
  <si>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</si>
  <si>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</si>
  <si>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</si>
  <si>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</si>
  <si>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</si>
  <si>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</si>
  <si>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</si>
  <si>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</si>
  <si>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</si>
  <si>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</si>
  <si>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</si>
  <si>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</si>
  <si>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</si>
  <si>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</si>
  <si>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</si>
  <si>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</si>
  <si>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</si>
  <si>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</si>
  <si>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</si>
  <si>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</si>
  <si>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</si>
  <si>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</si>
  <si>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</si>
  <si>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</si>
  <si>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</si>
  <si>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</si>
  <si>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</si>
  <si>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</si>
  <si>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</si>
  <si>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</si>
  <si>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</si>
  <si>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</si>
  <si>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</si>
  <si>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</si>
  <si>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</si>
  <si>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</si>
  <si>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</si>
  <si>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</si>
  <si>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</si>
  <si>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</si>
  <si>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</si>
  <si>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</si>
  <si>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</si>
  <si>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</si>
  <si>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</si>
  <si>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</si>
  <si>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</si>
  <si>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</si>
  <si>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</si>
  <si>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</si>
  <si>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</si>
  <si>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</si>
  <si>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</si>
  <si>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</si>
  <si>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</si>
  <si>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</si>
  <si>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</si>
  <si>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</si>
  <si>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</si>
  <si>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</si>
  <si>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</si>
  <si>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</si>
  <si>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</si>
  <si>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</si>
  <si>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</si>
  <si>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</si>
  <si>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</si>
  <si>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</si>
  <si>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</si>
  <si>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</si>
  <si>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</si>
  <si>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</si>
  <si>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</si>
  <si>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</si>
  <si>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</si>
  <si>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</si>
  <si>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</si>
  <si>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</si>
  <si>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</si>
  <si>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</si>
  <si>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</si>
  <si>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</si>
  <si>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</si>
  <si>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</si>
  <si>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</si>
  <si>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</si>
  <si>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</si>
  <si>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</si>
  <si>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</si>
  <si>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</si>
  <si>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</si>
  <si>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</si>
  <si>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</si>
  <si>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</si>
  <si>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</si>
  <si>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</si>
  <si>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</si>
  <si>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</si>
  <si>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</si>
  <si>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</si>
  <si>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</si>
  <si>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</si>
  <si>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</si>
  <si>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</si>
  <si>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</si>
  <si>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</si>
  <si>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</si>
  <si>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</si>
  <si>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</si>
  <si>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</si>
  <si>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</si>
  <si>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</si>
  <si>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</si>
  <si>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</si>
  <si>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</si>
  <si>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</si>
  <si>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</si>
  <si>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</si>
  <si>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</si>
  <si>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</si>
  <si>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</si>
  <si>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</si>
  <si>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</si>
  <si>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</si>
  <si>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</si>
  <si>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</si>
  <si>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</si>
  <si>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</si>
  <si>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</si>
  <si>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</si>
  <si>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</si>
  <si>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</si>
  <si>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</si>
  <si>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</si>
  <si>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</si>
  <si>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</si>
  <si>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</si>
  <si>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</si>
  <si>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</si>
  <si>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</si>
  <si>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</si>
  <si>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</si>
  <si>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</si>
  <si>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</si>
  <si>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</si>
  <si>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</si>
  <si>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</si>
  <si>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</si>
  <si>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</si>
  <si>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</si>
  <si>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</si>
  <si>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</si>
  <si>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</si>
  <si>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</si>
  <si>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</si>
  <si>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</si>
  <si>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</si>
  <si>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</si>
  <si>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</si>
  <si>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</si>
  <si>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</si>
  <si>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</si>
  <si>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</si>
  <si>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</si>
  <si>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</si>
  <si>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</si>
  <si>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</si>
  <si>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</si>
  <si>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</si>
  <si>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</si>
  <si>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</si>
  <si>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</si>
  <si>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</si>
  <si>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</si>
  <si>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</si>
  <si>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</si>
  <si>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</si>
  <si>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</si>
  <si>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</si>
  <si>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</si>
  <si>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</si>
  <si>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</si>
  <si>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</si>
  <si>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</si>
  <si>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</si>
  <si>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</si>
  <si>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</si>
  <si>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</si>
  <si>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</si>
  <si>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</si>
  <si>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</si>
  <si>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</si>
  <si>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</si>
  <si>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</si>
  <si>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</si>
  <si>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</si>
  <si>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</si>
  <si>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</si>
  <si>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</si>
  <si>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</si>
  <si>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</si>
  <si>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</si>
  <si>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</si>
  <si>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</si>
  <si>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</si>
  <si>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</si>
  <si>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</si>
  <si>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</si>
  <si>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</si>
  <si>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</si>
  <si>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</si>
  <si>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</si>
  <si>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</si>
  <si>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</si>
  <si>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</si>
  <si>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</si>
  <si>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</si>
  <si>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</si>
  <si>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</si>
  <si>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</si>
  <si>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</si>
  <si>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</si>
  <si>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</si>
  <si>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</si>
  <si>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</si>
  <si>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</si>
  <si>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</si>
  <si>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</si>
  <si>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</si>
  <si>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</si>
  <si>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</si>
  <si>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</si>
  <si>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</si>
  <si>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</si>
  <si>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</si>
  <si>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</si>
  <si>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</si>
  <si>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</si>
  <si>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</si>
  <si>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</si>
  <si>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</si>
  <si>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</si>
  <si>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</si>
  <si>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</si>
  <si>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</si>
  <si>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</si>
  <si>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</si>
  <si>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</si>
  <si>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</si>
  <si>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</si>
  <si>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</si>
  <si>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</si>
  <si>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</si>
  <si>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</si>
  <si>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</si>
  <si>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</si>
  <si>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</si>
  <si>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</si>
  <si>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</si>
  <si>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</si>
  <si>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</si>
  <si>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</si>
  <si>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</si>
  <si>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</si>
  <si>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</si>
  <si>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</si>
  <si>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</si>
  <si>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</si>
  <si>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</si>
  <si>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</si>
  <si>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</si>
  <si>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</si>
  <si>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</si>
  <si>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</si>
  <si>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</si>
  <si>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</si>
  <si>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</si>
  <si>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</si>
  <si>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</si>
  <si>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</si>
  <si>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</si>
  <si>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</si>
  <si>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</si>
  <si>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</si>
  <si>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</si>
  <si>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</si>
  <si>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</si>
  <si>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</si>
  <si>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</si>
  <si>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</si>
  <si>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</si>
  <si>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</si>
  <si>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</si>
  <si>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</si>
  <si>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</si>
  <si>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</si>
  <si>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</si>
  <si>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</si>
  <si>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</si>
  <si>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</si>
  <si>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</si>
  <si>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</si>
  <si>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</si>
  <si>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</si>
  <si>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</si>
  <si>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</si>
  <si>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</si>
  <si>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</si>
  <si>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</si>
  <si>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</si>
  <si>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</si>
  <si>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</si>
  <si>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</si>
  <si>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</si>
  <si>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</si>
  <si>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</si>
  <si>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</si>
  <si>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</si>
  <si>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</si>
  <si>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</si>
  <si>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</si>
  <si>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</si>
  <si>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</si>
  <si>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</si>
  <si>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</si>
  <si>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</si>
  <si>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</si>
  <si>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</si>
  <si>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</si>
  <si>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</si>
  <si>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</si>
  <si>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</si>
  <si>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</si>
  <si>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</si>
  <si>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</si>
  <si>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</si>
  <si>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</si>
  <si>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</si>
  <si>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</si>
  <si>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</si>
  <si>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</si>
  <si>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</si>
  <si>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</si>
  <si>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</si>
  <si>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</si>
  <si>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</si>
  <si>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</si>
  <si>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</si>
  <si>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</si>
  <si>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</si>
  <si>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</si>
  <si>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</si>
  <si>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</si>
  <si>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</si>
  <si>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</si>
  <si>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</si>
  <si>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</si>
  <si>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</si>
  <si>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</si>
  <si>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</si>
  <si>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</si>
  <si>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</si>
  <si>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</si>
  <si>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</si>
  <si>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</si>
  <si>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</si>
  <si>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</si>
  <si>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</si>
  <si>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</si>
  <si>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</si>
  <si>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</si>
  <si>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</si>
  <si>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</si>
  <si>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</si>
  <si>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</si>
  <si>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</si>
  <si>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</si>
  <si>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</si>
  <si>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</si>
  <si>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</si>
  <si>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</si>
  <si>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</si>
  <si>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</si>
  <si>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</si>
  <si>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</si>
  <si>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</si>
  <si>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</si>
  <si>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</si>
  <si>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</si>
  <si>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</si>
  <si>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</si>
  <si>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</si>
  <si>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</si>
  <si>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</si>
  <si>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</si>
  <si>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</si>
  <si>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</si>
  <si>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</si>
  <si>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</si>
  <si>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</si>
  <si>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</si>
  <si>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</si>
  <si>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</si>
  <si>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</si>
  <si>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</si>
  <si>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</si>
  <si>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</si>
  <si>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</si>
  <si>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</si>
  <si>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</si>
  <si>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</si>
  <si>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</si>
  <si>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</si>
  <si>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</si>
  <si>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</si>
  <si>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</si>
  <si>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</si>
  <si>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</si>
  <si>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</si>
  <si>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</si>
  <si>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</si>
  <si>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</si>
  <si>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</si>
  <si>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</si>
  <si>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</si>
  <si>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</si>
  <si>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</si>
  <si>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</si>
  <si>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</si>
  <si>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</si>
  <si>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</si>
  <si>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</si>
  <si>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</si>
  <si>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</si>
  <si>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</si>
  <si>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</si>
  <si>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</si>
  <si>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</si>
  <si>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</si>
  <si>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</si>
  <si>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</si>
  <si>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</si>
  <si>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</si>
  <si>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</si>
  <si>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</si>
  <si>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</si>
  <si>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</si>
  <si>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</si>
  <si>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</si>
  <si>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</si>
  <si>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</si>
  <si>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</si>
  <si>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</si>
  <si>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</si>
  <si>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</si>
  <si>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</si>
  <si>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</si>
  <si>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</si>
  <si>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</si>
  <si>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</si>
  <si>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</si>
  <si>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</si>
  <si>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</si>
  <si>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</si>
  <si>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</si>
  <si>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</si>
  <si>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</si>
  <si>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</si>
  <si>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</si>
  <si>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</si>
  <si>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</si>
  <si>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</si>
  <si>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</si>
  <si>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</si>
  <si>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</si>
  <si>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</si>
  <si>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</si>
  <si>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</si>
  <si>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</si>
  <si>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</si>
  <si>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</si>
  <si>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</si>
  <si>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</si>
  <si>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</si>
  <si>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</si>
  <si>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</si>
  <si>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</si>
  <si>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</si>
  <si>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</si>
  <si>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</si>
  <si>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</si>
  <si>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</si>
  <si>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</si>
  <si>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</si>
  <si>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</si>
  <si>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</si>
  <si>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</si>
  <si>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</si>
  <si>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</si>
  <si>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</si>
  <si>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</si>
  <si>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</si>
  <si>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</si>
  <si>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</si>
  <si>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</si>
  <si>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</si>
  <si>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</si>
  <si>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</si>
  <si>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</si>
  <si>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</si>
  <si>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</si>
  <si>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</si>
  <si>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</si>
  <si>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</si>
  <si>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</si>
  <si>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</si>
  <si>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</si>
  <si>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</si>
  <si>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</si>
  <si>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</si>
  <si>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</si>
  <si>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</si>
  <si>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</si>
  <si>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</si>
  <si>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</si>
  <si>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</si>
  <si>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</si>
  <si>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</si>
  <si>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</si>
  <si>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</si>
  <si>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</si>
  <si>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</si>
  <si>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</si>
  <si>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</si>
  <si>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</si>
  <si>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</si>
  <si>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</si>
  <si>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</si>
  <si>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</si>
  <si>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</si>
  <si>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</si>
  <si>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</si>
  <si>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</si>
  <si>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</si>
  <si>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</si>
  <si>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</si>
  <si>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</si>
  <si>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</si>
  <si>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</si>
  <si>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</si>
  <si>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</si>
  <si>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</si>
  <si>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</si>
  <si>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</si>
  <si>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</si>
  <si>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</si>
  <si>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</si>
  <si>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</si>
  <si>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</si>
  <si>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</si>
  <si>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</si>
  <si>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</si>
  <si>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</si>
  <si>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</si>
  <si>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</si>
  <si>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</si>
  <si>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</si>
  <si>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</si>
  <si>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</si>
  <si>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</si>
  <si>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</si>
  <si>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</si>
  <si>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</si>
  <si>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</si>
  <si>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</si>
  <si>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</si>
  <si>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</si>
  <si>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</si>
  <si>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</si>
  <si>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</si>
  <si>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</si>
  <si>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</si>
  <si>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</si>
  <si>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</si>
  <si>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</si>
  <si>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</si>
  <si>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</si>
  <si>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</si>
  <si>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</si>
  <si>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</si>
  <si>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</si>
  <si>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</si>
  <si>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</si>
  <si>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</si>
  <si>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</si>
  <si>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</si>
  <si>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</si>
  <si>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</si>
  <si>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</si>
  <si>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</si>
  <si>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</si>
  <si>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</si>
  <si>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</si>
  <si>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</si>
  <si>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</si>
  <si>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</si>
  <si>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</si>
  <si>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</si>
  <si>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</si>
  <si>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</si>
  <si>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</si>
  <si>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</si>
  <si>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</si>
  <si>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</si>
  <si>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</si>
  <si>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</si>
  <si>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</si>
  <si>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</si>
  <si>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</si>
  <si>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</si>
  <si>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</si>
  <si>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</si>
  <si>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</si>
  <si>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</si>
  <si>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</si>
  <si>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</si>
  <si>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</si>
  <si>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</si>
  <si>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</si>
  <si>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</si>
  <si>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</si>
  <si>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</si>
  <si>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</si>
  <si>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</si>
  <si>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</si>
  <si>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</si>
  <si>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</si>
  <si>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</si>
  <si>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</si>
  <si>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</si>
  <si>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</si>
  <si>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</si>
  <si>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</si>
  <si>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</si>
  <si>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</si>
  <si>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</si>
  <si>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</si>
  <si>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</si>
  <si>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</si>
  <si>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</si>
  <si>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</si>
  <si>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</si>
  <si>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</si>
  <si>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</si>
  <si>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</si>
  <si>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</si>
  <si>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</si>
  <si>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</si>
  <si>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</si>
  <si>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</si>
  <si>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</si>
  <si>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</si>
  <si>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</si>
  <si>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</si>
  <si>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</si>
  <si>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</si>
  <si>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</si>
  <si>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</si>
  <si>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</si>
  <si>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</si>
  <si>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</si>
  <si>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</si>
  <si>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</si>
  <si>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</si>
  <si>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</si>
  <si>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</si>
  <si>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</si>
  <si>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</si>
  <si>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</si>
  <si>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</si>
  <si>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</si>
  <si>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</si>
  <si>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</si>
  <si>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</si>
  <si>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</si>
  <si>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</si>
  <si>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</si>
  <si>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</si>
  <si>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</si>
  <si>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</si>
  <si>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</si>
  <si>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</si>
  <si>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</si>
  <si>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</si>
  <si>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</si>
  <si>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</si>
  <si>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</si>
  <si>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</si>
  <si>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</si>
  <si>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</si>
  <si>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</si>
  <si>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</si>
  <si>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</si>
  <si>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</si>
  <si>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</si>
  <si>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</si>
  <si>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</si>
  <si>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</si>
  <si>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</si>
  <si>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</si>
  <si>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</si>
  <si>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</si>
  <si>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</si>
  <si>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</si>
  <si>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</si>
  <si>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</si>
  <si>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</si>
  <si>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</si>
  <si>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</si>
  <si>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</si>
  <si>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</si>
  <si>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</si>
  <si>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</si>
  <si>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</si>
  <si>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</si>
  <si>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</si>
  <si>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</si>
  <si>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</si>
  <si>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</si>
  <si>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</si>
  <si>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</si>
  <si>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</si>
  <si>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</si>
  <si>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</si>
  <si>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</si>
  <si>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</si>
  <si>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</si>
  <si>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</si>
  <si>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</si>
  <si>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</si>
  <si>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</si>
  <si>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</si>
  <si>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</si>
  <si>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</si>
  <si>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</si>
  <si>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</si>
  <si>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</si>
  <si>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</si>
  <si>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</si>
  <si>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</si>
  <si>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</si>
  <si>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</si>
  <si>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</si>
  <si>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</si>
  <si>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</si>
  <si>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</si>
  <si>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</si>
  <si>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</si>
  <si>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</si>
  <si>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</si>
  <si>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</si>
  <si>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</si>
  <si>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</si>
  <si>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</si>
  <si>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</si>
  <si>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</si>
  <si>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</si>
  <si>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</si>
  <si>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</si>
  <si>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</si>
  <si>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</si>
  <si>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</si>
  <si>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</si>
  <si>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</si>
  <si>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</si>
  <si>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</si>
  <si>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</si>
  <si>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</si>
  <si>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</si>
  <si>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</si>
  <si>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</si>
  <si>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</si>
  <si>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</si>
  <si>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</si>
  <si>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</si>
  <si>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</si>
  <si>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</si>
  <si>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</si>
  <si>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</si>
  <si>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</si>
  <si>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</si>
  <si>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</si>
  <si>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</si>
  <si>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</si>
  <si>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</si>
  <si>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</si>
  <si>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</si>
  <si>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</si>
  <si>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</si>
  <si>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</si>
  <si>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</si>
  <si>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</si>
  <si>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</si>
  <si>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</si>
  <si>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</si>
  <si>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</si>
  <si>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</si>
  <si>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</si>
  <si>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</si>
  <si>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</si>
  <si>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</si>
  <si>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</si>
  <si>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</si>
  <si>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</si>
  <si>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</si>
  <si>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</si>
  <si>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</si>
  <si>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</si>
  <si>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</si>
  <si>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</si>
  <si>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</si>
  <si>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</si>
  <si>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</si>
  <si>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</si>
  <si>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</si>
  <si>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</si>
  <si>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</si>
  <si>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</si>
  <si>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</si>
  <si>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</si>
  <si>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</si>
  <si>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</si>
  <si>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</si>
  <si>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</si>
  <si>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</si>
  <si>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</si>
  <si>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</si>
  <si>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</si>
  <si>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</si>
  <si>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</si>
  <si>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</si>
  <si>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</si>
  <si>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</si>
  <si>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</si>
  <si>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</si>
  <si>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</si>
  <si>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</si>
  <si>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</si>
  <si>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</si>
  <si>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</si>
  <si>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</si>
  <si>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</si>
  <si>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</si>
  <si>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</si>
  <si>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</si>
  <si>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</si>
  <si>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</si>
  <si>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</si>
  <si>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</si>
  <si>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</si>
  <si>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</si>
  <si>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</si>
  <si>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</si>
  <si>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</si>
  <si>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</si>
  <si>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</si>
  <si>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</si>
  <si>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</si>
  <si>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</si>
  <si>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</si>
  <si>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</si>
  <si>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</si>
  <si>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</si>
  <si>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</si>
  <si>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</si>
  <si>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</si>
  <si>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</si>
  <si>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</si>
  <si>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</si>
  <si>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</si>
  <si>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</si>
  <si>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</si>
  <si>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</si>
  <si>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</si>
  <si>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</si>
  <si>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</si>
  <si>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</si>
  <si>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</si>
  <si>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</si>
  <si>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</si>
  <si>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</si>
  <si>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</si>
  <si>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</si>
  <si>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</si>
  <si>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</si>
  <si>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</si>
  <si>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</si>
  <si>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</si>
  <si>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</si>
  <si>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</si>
  <si>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</si>
  <si>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</si>
  <si>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</si>
  <si>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</si>
  <si>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</si>
  <si>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</si>
  <si>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</si>
  <si>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</si>
  <si>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</si>
  <si>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</si>
  <si>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</si>
  <si>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</si>
  <si>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</si>
  <si>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</si>
  <si>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</si>
  <si>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</si>
  <si>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</si>
  <si>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</si>
  <si>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</si>
  <si>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</si>
  <si>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</si>
  <si>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</si>
  <si>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</si>
  <si>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</si>
  <si>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</si>
  <si>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</si>
  <si>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</si>
  <si>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</si>
  <si>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</si>
  <si>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</si>
  <si>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</si>
  <si>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</si>
  <si>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</si>
  <si>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</si>
  <si>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</si>
  <si>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</si>
  <si>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</si>
  <si>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</si>
  <si>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</si>
  <si>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</si>
  <si>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</si>
  <si>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</si>
  <si>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</si>
  <si>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</si>
  <si>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</si>
  <si>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</si>
  <si>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</si>
  <si>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</si>
  <si>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</si>
  <si>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</si>
  <si>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</si>
  <si>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</si>
  <si>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</si>
  <si>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</si>
  <si>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</si>
  <si>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</si>
  <si>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</si>
  <si>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</si>
  <si>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</si>
  <si>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</si>
  <si>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</si>
  <si>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</si>
  <si>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</si>
  <si>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</si>
  <si>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</si>
  <si>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</si>
  <si>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</si>
  <si>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</si>
  <si>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</si>
  <si>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</si>
  <si>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</si>
  <si>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</si>
  <si>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</si>
  <si>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</si>
  <si>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</si>
  <si>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</si>
  <si>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</si>
  <si>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</si>
  <si>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</si>
  <si>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</si>
  <si>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</si>
  <si>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</si>
  <si>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</si>
  <si>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</si>
  <si>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</si>
  <si>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</si>
  <si>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</si>
  <si>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</si>
  <si>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</si>
  <si>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</si>
  <si>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</si>
  <si>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</si>
  <si>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</si>
  <si>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</si>
  <si>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</si>
  <si>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</si>
  <si>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</si>
  <si>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</si>
  <si>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</si>
  <si>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</si>
  <si>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</si>
  <si>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</si>
  <si>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</si>
  <si>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</si>
  <si>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</si>
  <si>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</si>
  <si>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</si>
  <si>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</si>
  <si>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</si>
  <si>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</si>
  <si>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</si>
  <si>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</si>
  <si>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</si>
  <si>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</si>
  <si>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</si>
  <si>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</si>
  <si>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</si>
  <si>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</si>
  <si>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</si>
  <si>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</si>
  <si>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</si>
  <si>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</si>
  <si>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</si>
  <si>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</si>
  <si>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</si>
  <si>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</si>
  <si>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</si>
  <si>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</si>
  <si>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</si>
  <si>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</si>
  <si>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</si>
  <si>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</si>
  <si>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</si>
  <si>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</si>
  <si>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</si>
  <si>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</si>
  <si>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</si>
  <si>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</si>
  <si>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</si>
  <si>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</si>
  <si>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</si>
  <si>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</si>
  <si>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</si>
  <si>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</si>
  <si>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</si>
  <si>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</si>
  <si>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</si>
  <si>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</si>
  <si>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</si>
  <si>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</si>
  <si>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</si>
  <si>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</si>
  <si>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</si>
  <si>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</si>
  <si>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</si>
  <si>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</si>
  <si>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</si>
  <si>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</si>
  <si>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</si>
  <si>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</si>
  <si>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</si>
  <si>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</si>
  <si>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</si>
  <si>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</si>
  <si>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</si>
  <si>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</si>
  <si>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</si>
  <si>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</si>
  <si>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</si>
  <si>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</si>
  <si>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</si>
  <si>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</si>
  <si>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</si>
  <si>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</si>
  <si>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</si>
  <si>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</si>
  <si>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</si>
  <si>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</si>
  <si>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</si>
  <si>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</si>
  <si>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</si>
  <si>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</si>
  <si>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</si>
  <si>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</si>
  <si>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</si>
  <si>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</si>
  <si>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</si>
  <si>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</si>
  <si>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</si>
  <si>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</si>
  <si>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</si>
  <si>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</si>
  <si>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</si>
  <si>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</si>
  <si>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</si>
  <si>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</si>
  <si>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</si>
  <si>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</si>
  <si>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</si>
  <si>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</si>
  <si>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</si>
  <si>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</si>
  <si>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</si>
  <si>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</si>
  <si>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</si>
  <si>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</si>
  <si>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</si>
  <si>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</si>
  <si>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</si>
  <si>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</si>
  <si>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</si>
  <si>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</si>
  <si>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</si>
  <si>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</si>
  <si>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</si>
  <si>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</si>
  <si>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</si>
  <si>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</si>
  <si>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</si>
  <si>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</si>
  <si>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</si>
  <si>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</si>
  <si>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</si>
  <si>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</si>
  <si>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</si>
  <si>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</si>
  <si>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</si>
  <si>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</si>
  <si>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</si>
  <si>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</si>
  <si>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</si>
  <si>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</si>
  <si>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</si>
  <si>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</si>
  <si>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</si>
  <si>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</si>
  <si>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</si>
  <si>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</si>
  <si>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</si>
  <si>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</si>
  <si>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</si>
  <si>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</si>
  <si>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</si>
  <si>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</si>
  <si>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</si>
  <si>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</si>
  <si>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</si>
  <si>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</si>
  <si>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</si>
  <si>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</si>
  <si>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</si>
  <si>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</si>
  <si>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</si>
  <si>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</si>
  <si>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</si>
  <si>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</si>
  <si>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</si>
  <si>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</si>
  <si>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</si>
  <si>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</si>
  <si>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</si>
  <si>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</si>
  <si>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</si>
  <si>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</si>
  <si>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</si>
  <si>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</si>
  <si>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</si>
  <si>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</si>
  <si>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</si>
  <si>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</si>
  <si>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</si>
  <si>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</si>
  <si>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</si>
  <si>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</si>
  <si>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</si>
  <si>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</si>
  <si>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</si>
  <si>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</si>
  <si>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</si>
  <si>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</si>
  <si>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</si>
  <si>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</si>
  <si>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</si>
  <si>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</si>
  <si>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</si>
  <si>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</si>
  <si>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</si>
  <si>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</si>
  <si>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</si>
  <si>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</si>
  <si>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</si>
  <si>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</si>
  <si>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</si>
  <si>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</si>
  <si>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</si>
  <si>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</si>
  <si>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</si>
  <si>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</si>
  <si>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</si>
  <si>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</si>
  <si>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</si>
  <si>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</si>
  <si>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</si>
  <si>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</si>
  <si>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</si>
  <si>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</si>
  <si>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</si>
  <si>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</si>
  <si>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</si>
  <si>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</si>
  <si>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</si>
  <si>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</si>
  <si>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</si>
  <si>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</si>
  <si>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</si>
  <si>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</si>
  <si>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</si>
  <si>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</si>
  <si>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</si>
  <si>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</si>
  <si>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</si>
  <si>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</si>
  <si>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</si>
  <si>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</si>
  <si>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</si>
  <si>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</si>
  <si>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</si>
  <si>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</si>
  <si>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</si>
  <si>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</si>
  <si>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</si>
  <si>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</si>
  <si>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</si>
  <si>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</si>
  <si>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</si>
  <si>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</si>
  <si>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</si>
  <si>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</si>
  <si>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</si>
  <si>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</si>
  <si>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</si>
  <si>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</si>
  <si>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</si>
  <si>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</si>
  <si>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</si>
  <si>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</si>
  <si>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</si>
  <si>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</si>
  <si>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</si>
  <si>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</si>
  <si>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</si>
  <si>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</si>
  <si>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</si>
  <si>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</si>
  <si>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</si>
  <si>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</si>
  <si>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</si>
  <si>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</si>
  <si>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</si>
  <si>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</si>
  <si>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</si>
  <si>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</si>
  <si>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</si>
  <si>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</si>
  <si>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</si>
  <si>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</si>
  <si>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</si>
  <si>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</si>
  <si>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</si>
  <si>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</si>
  <si>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</si>
  <si>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</si>
  <si>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</si>
  <si>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</si>
  <si>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</si>
  <si>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</si>
  <si>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</si>
  <si>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</si>
  <si>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</si>
  <si>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</si>
  <si>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</si>
  <si>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</si>
  <si>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</si>
  <si>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</si>
  <si>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</si>
  <si>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</si>
  <si>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</si>
  <si>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</si>
  <si>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</si>
  <si>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</si>
  <si>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</si>
  <si>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</si>
  <si>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</si>
  <si>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</si>
  <si>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</si>
  <si>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</si>
  <si>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</si>
  <si>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</si>
  <si>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</si>
  <si>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</si>
  <si>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</si>
  <si>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</si>
  <si>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</si>
  <si>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</si>
  <si>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</si>
  <si>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</si>
  <si>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</si>
  <si>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</si>
  <si>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</si>
  <si>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</si>
  <si>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</si>
  <si>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</si>
  <si>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</si>
  <si>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</si>
  <si>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</si>
  <si>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</si>
  <si>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</si>
  <si>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</si>
  <si>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</si>
  <si>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</si>
  <si>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</si>
  <si>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</si>
  <si>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</si>
  <si>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</si>
  <si>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</si>
  <si>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</si>
  <si>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</si>
  <si>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</si>
  <si>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</si>
  <si>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</si>
  <si>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</si>
  <si>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</si>
  <si>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</si>
  <si>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</si>
  <si>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</si>
  <si>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</si>
  <si>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</si>
  <si>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</si>
  <si>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</si>
  <si>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</si>
  <si>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</si>
  <si>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</si>
  <si>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</si>
  <si>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</si>
  <si>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</si>
  <si>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</si>
  <si>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</si>
  <si>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</si>
  <si>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</si>
  <si>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</si>
  <si>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</si>
  <si>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</si>
  <si>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</si>
  <si>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</si>
  <si>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</si>
  <si>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</si>
  <si>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</si>
  <si>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</si>
  <si>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</si>
  <si>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</si>
  <si>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</si>
  <si>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</si>
  <si>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</si>
  <si>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</si>
  <si>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</si>
  <si>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</si>
  <si>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</si>
  <si>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</si>
  <si>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</si>
  <si>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</si>
  <si>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</si>
  <si>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</si>
  <si>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</si>
  <si>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</si>
  <si>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</si>
  <si>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</si>
  <si>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</si>
  <si>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</si>
  <si>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</si>
  <si>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</si>
  <si>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</si>
  <si>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</si>
  <si>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</si>
  <si>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</si>
  <si>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</si>
  <si>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</si>
  <si>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</si>
  <si>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</si>
  <si>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</si>
  <si>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</si>
  <si>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</si>
  <si>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</si>
  <si>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</si>
  <si>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</si>
  <si>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</si>
  <si>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</si>
  <si>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</si>
  <si>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</si>
  <si>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</si>
  <si>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</si>
  <si>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</si>
  <si>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</si>
  <si>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</si>
  <si>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</si>
  <si>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</si>
  <si>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</si>
  <si>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</si>
  <si>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</si>
  <si>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</si>
  <si>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</si>
  <si>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</si>
  <si>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</si>
  <si>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</si>
  <si>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</si>
  <si>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</si>
  <si>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</si>
  <si>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</si>
  <si>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</si>
  <si>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</si>
  <si>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</si>
  <si>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</si>
  <si>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</si>
  <si>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</si>
  <si>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</si>
  <si>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</si>
  <si>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</si>
  <si>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</si>
  <si>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</si>
  <si>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</si>
  <si>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</si>
  <si>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</si>
  <si>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</si>
  <si>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</si>
  <si>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</si>
  <si>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</si>
  <si>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</si>
  <si>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</si>
  <si>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</si>
  <si>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</si>
  <si>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</si>
  <si>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</si>
  <si>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</si>
  <si>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</si>
  <si>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</si>
  <si>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</si>
  <si>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</si>
  <si>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</si>
  <si>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</si>
  <si>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</si>
  <si>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</si>
  <si>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</si>
  <si>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</si>
  <si>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</si>
  <si>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</si>
  <si>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</si>
  <si>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</si>
  <si>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</si>
  <si>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</si>
  <si>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</si>
  <si>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</si>
  <si>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</si>
  <si>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</si>
  <si>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</si>
  <si>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</si>
  <si>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</si>
  <si>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</si>
  <si>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</si>
  <si>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</si>
  <si>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</si>
  <si>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</si>
  <si>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</si>
  <si>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</si>
  <si>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</si>
  <si>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</si>
  <si>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</si>
  <si>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</si>
  <si>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</si>
  <si>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</si>
  <si>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</si>
  <si>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</si>
  <si>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</si>
  <si>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</si>
  <si>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</si>
  <si>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</si>
  <si>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</si>
  <si>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</si>
  <si>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</si>
  <si>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</si>
  <si>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</si>
  <si>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</si>
  <si>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</si>
  <si>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</si>
  <si>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</si>
  <si>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</si>
  <si>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</si>
  <si>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</si>
  <si>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</si>
  <si>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</si>
  <si>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</si>
  <si>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</si>
  <si>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</si>
  <si>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</si>
  <si>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</si>
  <si>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</si>
  <si>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</si>
  <si>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</si>
  <si>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</si>
  <si>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</si>
  <si>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</si>
  <si>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</si>
  <si>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</si>
  <si>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</si>
  <si>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</si>
  <si>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</si>
  <si>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</si>
  <si>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</si>
  <si>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</si>
  <si>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</si>
  <si>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</si>
  <si>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</si>
  <si>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</si>
  <si>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</si>
  <si>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</si>
  <si>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</si>
  <si>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</si>
  <si>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</si>
  <si>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</si>
  <si>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</si>
  <si>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</si>
  <si>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</si>
  <si>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</si>
  <si>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</si>
  <si>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</si>
  <si>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</si>
  <si>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</si>
  <si>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</si>
  <si>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</si>
  <si>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</si>
  <si>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</si>
  <si>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</si>
  <si>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</si>
  <si>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</si>
  <si>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</si>
  <si>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</si>
  <si>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</si>
  <si>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</si>
  <si>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</si>
  <si>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</si>
  <si>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</si>
  <si>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</si>
  <si>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</si>
  <si>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</si>
  <si>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</si>
  <si>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</si>
  <si>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</si>
  <si>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</si>
  <si>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</si>
  <si>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</si>
  <si>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</si>
  <si>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</si>
  <si>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</si>
  <si>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</si>
  <si>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</si>
  <si>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</si>
  <si>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</si>
  <si>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</si>
  <si>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</si>
  <si>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</si>
  <si>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</si>
  <si>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</si>
  <si>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</si>
  <si>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</si>
  <si>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</si>
  <si>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</si>
  <si>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</si>
  <si>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</si>
  <si>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</si>
  <si>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</si>
  <si>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</si>
  <si>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</si>
  <si>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</si>
  <si>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</si>
  <si>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</si>
  <si>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</si>
  <si>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</si>
  <si>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</si>
  <si>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</si>
  <si>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</si>
  <si>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</si>
  <si>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</si>
  <si>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</si>
  <si>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</si>
  <si>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</si>
  <si>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</si>
  <si>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</si>
  <si>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</si>
  <si>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</si>
  <si>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</si>
  <si>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</si>
  <si>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</si>
  <si>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</si>
  <si>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</si>
  <si>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</si>
  <si>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</si>
  <si>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</si>
  <si>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</si>
  <si>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</si>
  <si>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</si>
  <si>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</si>
  <si>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</si>
  <si>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</si>
  <si>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</si>
  <si>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</si>
  <si>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</si>
  <si>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</si>
  <si>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</si>
  <si>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</si>
  <si>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</si>
  <si>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</si>
  <si>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</si>
  <si>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</si>
  <si>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</si>
  <si>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</si>
  <si>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</si>
  <si>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</si>
  <si>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</si>
  <si>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</si>
  <si>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</si>
  <si>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</si>
  <si>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</si>
  <si>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</si>
  <si>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</si>
  <si>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</si>
  <si>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</si>
  <si>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</si>
  <si>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</si>
  <si>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</si>
  <si>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</si>
  <si>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</si>
  <si>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</si>
  <si>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</si>
  <si>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</si>
  <si>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</si>
  <si>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</si>
  <si>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</si>
  <si>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</si>
  <si>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</si>
  <si>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</si>
  <si>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</si>
  <si>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</si>
  <si>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</si>
  <si>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</si>
  <si>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</si>
  <si>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</si>
  <si>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</si>
  <si>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</si>
  <si>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</si>
  <si>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</si>
  <si>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</si>
  <si>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</si>
  <si>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</si>
  <si>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</si>
  <si>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</si>
  <si>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</si>
  <si>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</si>
  <si>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</si>
  <si>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</si>
  <si>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</si>
  <si>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</si>
  <si>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</si>
  <si>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</si>
  <si>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</si>
  <si>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</si>
  <si>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</si>
  <si>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</si>
  <si>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</si>
  <si>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</si>
  <si>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</si>
  <si>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</si>
  <si>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</si>
  <si>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</si>
  <si>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</si>
  <si>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</si>
  <si>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</si>
  <si>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</si>
  <si>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</si>
  <si>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</si>
  <si>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</si>
  <si>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</si>
  <si>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</si>
  <si>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</si>
  <si>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</si>
  <si>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</si>
  <si>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</si>
  <si>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</si>
  <si>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</si>
  <si>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</si>
  <si>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</si>
  <si>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</si>
  <si>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</si>
  <si>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</si>
  <si>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</si>
  <si>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</si>
  <si>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</si>
  <si>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</si>
  <si>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</si>
  <si>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</si>
  <si>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</si>
  <si>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</si>
  <si>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</si>
  <si>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</si>
  <si>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</si>
  <si>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</si>
  <si>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</si>
  <si>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</si>
  <si>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</si>
  <si>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</si>
  <si>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</si>
  <si>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</si>
  <si>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</si>
  <si>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</si>
  <si>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</si>
  <si>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</si>
  <si>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</si>
  <si>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</si>
  <si>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</si>
  <si>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</si>
  <si>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</si>
  <si>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</si>
  <si>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</si>
  <si>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</si>
  <si>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</si>
  <si>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</si>
  <si>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</si>
  <si>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</si>
  <si>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</si>
  <si>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</si>
  <si>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</si>
  <si>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</si>
  <si>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</si>
  <si>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</si>
  <si>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</si>
  <si>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</si>
  <si>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</si>
  <si>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</si>
  <si>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</si>
  <si>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</si>
  <si>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</si>
  <si>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</si>
  <si>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</si>
  <si>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</si>
  <si>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</si>
  <si>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</si>
  <si>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</si>
  <si>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</si>
  <si>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</si>
  <si>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</si>
  <si>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</si>
  <si>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</si>
  <si>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</si>
  <si>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</si>
  <si>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</si>
  <si>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</si>
  <si>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</si>
  <si>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</si>
  <si>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</si>
  <si>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</si>
  <si>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</si>
  <si>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</si>
  <si>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</si>
  <si>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</si>
  <si>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</si>
  <si>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</si>
  <si>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</si>
  <si>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</si>
  <si>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</si>
  <si>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</si>
  <si>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</si>
  <si>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</si>
  <si>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</si>
  <si>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</si>
  <si>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</si>
  <si>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</si>
  <si>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</si>
  <si>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</si>
  <si>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</si>
  <si>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</si>
  <si>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</si>
  <si>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</si>
  <si>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</si>
  <si>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</si>
  <si>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</si>
  <si>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</si>
  <si>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</si>
  <si>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</si>
  <si>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</si>
  <si>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</si>
  <si>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</si>
  <si>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</si>
  <si>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</si>
  <si>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</si>
  <si>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</si>
  <si>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</si>
  <si>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</si>
  <si>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</si>
  <si>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</si>
  <si>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</si>
  <si>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</si>
  <si>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</si>
  <si>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</si>
  <si>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</si>
  <si>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</si>
  <si>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</si>
  <si>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</si>
  <si>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</si>
  <si>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</si>
  <si>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</si>
  <si>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</si>
  <si>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</si>
  <si>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</si>
  <si>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</si>
  <si>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</si>
  <si>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</si>
  <si>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</si>
  <si>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</si>
  <si>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</si>
  <si>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</si>
  <si>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</si>
  <si>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</si>
  <si>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</si>
  <si>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</si>
  <si>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</si>
  <si>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</si>
  <si>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</si>
  <si>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</si>
  <si>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</si>
  <si>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</si>
  <si>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</si>
  <si>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</si>
  <si>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</si>
  <si>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</si>
  <si>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</si>
  <si>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</si>
  <si>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</si>
  <si>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</si>
  <si>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</si>
  <si>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</si>
  <si>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</si>
  <si>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</si>
  <si>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</si>
  <si>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</si>
  <si>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</si>
  <si>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</si>
  <si>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</si>
  <si>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</si>
  <si>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</si>
  <si>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</si>
  <si>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</si>
  <si>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</si>
  <si>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</si>
  <si>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</si>
  <si>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</si>
  <si>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</si>
  <si>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</si>
  <si>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</si>
  <si>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</si>
  <si>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</si>
  <si>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</si>
  <si>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</si>
  <si>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</si>
  <si>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</si>
  <si>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</si>
  <si>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</si>
  <si>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</si>
  <si>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</si>
  <si>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</si>
  <si>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</si>
  <si>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</si>
  <si>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</si>
  <si>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</si>
  <si>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</si>
  <si>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</si>
  <si>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</si>
  <si>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</si>
  <si>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</si>
  <si>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</si>
  <si>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</si>
  <si>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</si>
  <si>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</si>
  <si>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</si>
  <si>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</si>
  <si>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</si>
  <si>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</si>
  <si>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</si>
  <si>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</si>
  <si>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</si>
  <si>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</si>
  <si>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</si>
  <si>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</si>
  <si>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</si>
  <si>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</si>
  <si>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</si>
  <si>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</si>
  <si>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</si>
  <si>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</si>
  <si>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</si>
  <si>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</si>
  <si>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</si>
  <si>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</si>
  <si>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</si>
  <si>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</si>
  <si>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</si>
  <si>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</si>
  <si>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</si>
  <si>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</si>
  <si>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</si>
  <si>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</si>
  <si>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</si>
  <si>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</si>
  <si>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</si>
  <si>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</si>
  <si>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</si>
  <si>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</si>
  <si>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</si>
  <si>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</si>
  <si>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</si>
  <si>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</si>
  <si>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</si>
  <si>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</si>
  <si>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</si>
  <si>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</si>
  <si>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</si>
  <si>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</si>
  <si>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</si>
  <si>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</si>
  <si>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</si>
  <si>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</si>
  <si>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</si>
  <si>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</si>
  <si>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</si>
  <si>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</si>
  <si>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</si>
  <si>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</si>
  <si>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</si>
  <si>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</si>
  <si>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</si>
  <si>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</si>
  <si>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</si>
  <si>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</si>
  <si>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</si>
  <si>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</si>
  <si>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</si>
  <si>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</si>
  <si>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</si>
  <si>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</si>
  <si>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</si>
  <si>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</si>
  <si>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</si>
  <si>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</si>
  <si>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</si>
  <si>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</si>
  <si>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</si>
  <si>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</si>
  <si>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</si>
  <si>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</si>
  <si>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</si>
  <si>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</si>
  <si>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</si>
  <si>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</si>
  <si>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</si>
  <si>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</si>
  <si>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</si>
  <si>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</si>
  <si>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</si>
  <si>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</si>
  <si>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</si>
  <si>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</si>
  <si>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</si>
  <si>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</si>
  <si>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</si>
  <si>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</si>
  <si>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</si>
  <si>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</si>
  <si>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</si>
  <si>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</si>
  <si>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</si>
  <si>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</si>
  <si>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</si>
  <si>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</si>
  <si>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</si>
  <si>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</si>
  <si>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</si>
  <si>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</si>
  <si>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</si>
  <si>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</si>
  <si>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</si>
  <si>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</si>
  <si>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</si>
  <si>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</si>
  <si>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</si>
  <si>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</si>
  <si>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</si>
  <si>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</si>
  <si>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</si>
  <si>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</si>
  <si>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</si>
  <si>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</si>
  <si>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</si>
  <si>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</si>
  <si>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</si>
  <si>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</si>
  <si>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</si>
  <si>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</si>
  <si>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</si>
  <si>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</si>
  <si>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</si>
  <si>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</si>
  <si>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</si>
  <si>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</si>
  <si>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</si>
  <si>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</si>
  <si>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</si>
  <si>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</si>
  <si>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</si>
  <si>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</si>
  <si>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</si>
  <si>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</si>
  <si>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</si>
  <si>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</si>
  <si>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</si>
  <si>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</si>
  <si>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</si>
  <si>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</si>
  <si>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</si>
  <si>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</si>
  <si>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</si>
  <si>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</si>
  <si>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</si>
  <si>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</si>
  <si>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</si>
  <si>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</si>
  <si>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</si>
  <si>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</si>
  <si>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</si>
  <si>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</si>
  <si>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</si>
  <si>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</si>
  <si>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</si>
  <si>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</si>
  <si>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</si>
  <si>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</si>
  <si>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</si>
  <si>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</si>
  <si>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</si>
  <si>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</si>
  <si>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</si>
  <si>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</si>
  <si>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</si>
  <si>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</si>
  <si>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</si>
  <si>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</si>
  <si>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</si>
  <si>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</si>
  <si>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</si>
  <si>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</si>
  <si>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</si>
  <si>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</si>
  <si>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</si>
  <si>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</si>
  <si>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</si>
  <si>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</si>
  <si>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</si>
  <si>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</si>
  <si>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</si>
  <si>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</si>
  <si>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</si>
  <si>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</si>
  <si>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</si>
  <si>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</si>
  <si>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</si>
  <si>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</si>
  <si>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</si>
  <si>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</si>
  <si>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</si>
  <si>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</si>
  <si>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</si>
  <si>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</si>
  <si>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</si>
  <si>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</si>
  <si>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</si>
  <si>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</si>
  <si>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</si>
  <si>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</si>
  <si>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</si>
  <si>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</si>
  <si>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</si>
  <si>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</si>
  <si>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</si>
  <si>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</si>
  <si>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</si>
  <si>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</si>
  <si>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</si>
  <si>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</si>
  <si>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</si>
  <si>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</si>
  <si>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</si>
  <si>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</si>
  <si>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</si>
  <si>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</si>
  <si>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</si>
  <si>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</si>
  <si>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</si>
  <si>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</si>
  <si>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</si>
  <si>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</si>
  <si>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</si>
  <si>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</si>
  <si>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</si>
  <si>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</si>
  <si>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</si>
  <si>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</si>
  <si>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</si>
  <si>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</si>
  <si>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</si>
  <si>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</si>
  <si>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</si>
  <si>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</si>
  <si>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</si>
  <si>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</si>
  <si>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</si>
  <si>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</si>
  <si>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</si>
  <si>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</si>
  <si>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</si>
  <si>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</si>
  <si>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</si>
  <si>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</si>
  <si>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</si>
  <si>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</si>
  <si>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</si>
  <si>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</si>
  <si>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</si>
  <si>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</si>
  <si>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</si>
  <si>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</si>
  <si>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</si>
  <si>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</si>
  <si>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</si>
  <si>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</si>
  <si>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</si>
  <si>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</si>
  <si>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</si>
  <si>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</si>
  <si>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</si>
  <si>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</si>
  <si>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</si>
  <si>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</si>
  <si>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</si>
  <si>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</si>
  <si>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</si>
  <si>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</si>
  <si>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</si>
  <si>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</si>
  <si>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</si>
  <si>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</si>
  <si>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</si>
  <si>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</si>
  <si>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</si>
  <si>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</si>
  <si>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</si>
  <si>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</si>
  <si>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</si>
  <si>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</si>
  <si>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</si>
  <si>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</si>
  <si>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</si>
  <si>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</si>
  <si>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</si>
  <si>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</si>
  <si>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</si>
  <si>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</si>
  <si>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</si>
  <si>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</si>
  <si>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</si>
  <si>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</si>
  <si>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</si>
  <si>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</si>
  <si>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</si>
  <si>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</si>
  <si>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</si>
  <si>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</si>
  <si>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</si>
  <si>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</si>
  <si>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</si>
  <si>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</si>
  <si>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</si>
  <si>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</si>
  <si>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</si>
  <si>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</si>
  <si>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</si>
  <si>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</si>
  <si>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</si>
  <si>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</si>
  <si>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</si>
  <si>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</si>
  <si>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</si>
  <si>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</si>
  <si>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</si>
  <si>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</si>
  <si>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</si>
  <si>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</si>
  <si>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</si>
  <si>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</si>
  <si>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</si>
  <si>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</si>
  <si>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</si>
  <si>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</si>
  <si>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</si>
  <si>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</si>
  <si>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</si>
  <si>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</si>
  <si>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</si>
  <si>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</si>
  <si>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</si>
  <si>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</si>
  <si>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</si>
  <si>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</si>
  <si>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</si>
  <si>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</si>
  <si>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</si>
  <si>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</si>
  <si>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</si>
  <si>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</si>
  <si>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</si>
  <si>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</si>
  <si>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</si>
  <si>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</si>
  <si>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</si>
  <si>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</si>
  <si>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</si>
  <si>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</si>
  <si>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</si>
  <si>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</si>
  <si>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</si>
  <si>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</si>
  <si>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</si>
  <si>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</si>
  <si>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</si>
  <si>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</si>
  <si>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</si>
  <si>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</si>
  <si>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</si>
  <si>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</si>
  <si>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</si>
  <si>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</si>
  <si>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</si>
  <si>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</si>
  <si>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</si>
  <si>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</si>
  <si>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</si>
  <si>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</si>
  <si>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</si>
  <si>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</si>
  <si>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</si>
  <si>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</si>
  <si>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</si>
  <si>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</si>
  <si>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</si>
  <si>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</si>
  <si>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</si>
  <si>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</si>
  <si>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</si>
  <si>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</si>
  <si>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</si>
  <si>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</si>
  <si>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</si>
  <si>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</si>
  <si>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</si>
  <si>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</si>
  <si>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</si>
  <si>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</si>
  <si>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</si>
  <si>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</si>
  <si>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</si>
  <si>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</si>
  <si>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</si>
  <si>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</si>
  <si>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</si>
  <si>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</si>
  <si>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</si>
  <si>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</si>
  <si>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</si>
  <si>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</si>
  <si>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</si>
  <si>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</si>
  <si>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</si>
  <si>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</si>
  <si>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</si>
  <si>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</si>
  <si>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</si>
  <si>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</si>
  <si>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</si>
  <si>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</si>
  <si>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</si>
  <si>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</si>
  <si>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</si>
  <si>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</si>
  <si>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</si>
  <si>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</si>
  <si>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</si>
  <si>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</si>
  <si>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</si>
  <si>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</si>
  <si>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</si>
  <si>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</si>
  <si>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</si>
  <si>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</si>
  <si>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</si>
  <si>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</si>
  <si>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</si>
  <si>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</si>
  <si>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</si>
  <si>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</si>
  <si>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</si>
  <si>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</si>
  <si>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</si>
  <si>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</si>
  <si>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</si>
  <si>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</si>
  <si>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</si>
  <si>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</si>
  <si>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</si>
  <si>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</si>
  <si>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</si>
  <si>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</si>
  <si>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</si>
  <si>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</si>
  <si>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</si>
  <si>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</si>
  <si>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</si>
  <si>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</si>
  <si>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</si>
  <si>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</si>
  <si>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</si>
  <si>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</si>
  <si>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</si>
  <si>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</si>
  <si>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</si>
  <si>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</si>
  <si>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</si>
  <si>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</si>
  <si>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</si>
  <si>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</si>
  <si>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</si>
  <si>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</si>
  <si>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</si>
  <si>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</si>
  <si>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</si>
  <si>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</si>
  <si>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</si>
  <si>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</si>
  <si>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</si>
  <si>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</si>
  <si>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</si>
  <si>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</si>
  <si>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</si>
  <si>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</si>
  <si>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</si>
  <si>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</si>
  <si>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</si>
  <si>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</si>
  <si>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</si>
  <si>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</si>
  <si>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</si>
  <si>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</si>
  <si>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</si>
  <si>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</si>
  <si>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</si>
  <si>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</si>
  <si>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</si>
  <si>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</si>
  <si>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</si>
  <si>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</si>
  <si>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</si>
  <si>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</si>
  <si>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</si>
  <si>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</si>
  <si>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</si>
  <si>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</si>
  <si>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</si>
  <si>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</si>
  <si>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</si>
  <si>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</si>
  <si>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</si>
  <si>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</si>
  <si>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</si>
  <si>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</si>
  <si>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</si>
  <si>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</si>
  <si>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</si>
  <si>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</si>
  <si>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</si>
  <si>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</si>
  <si>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</si>
  <si>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</si>
  <si>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</si>
  <si>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</si>
  <si>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</si>
  <si>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</si>
  <si>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</si>
  <si>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</si>
  <si>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</si>
  <si>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</si>
  <si>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</si>
  <si>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</si>
  <si>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</si>
  <si>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</si>
  <si>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</si>
  <si>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</si>
  <si>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</si>
  <si>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</si>
  <si>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</si>
  <si>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</si>
  <si>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</si>
  <si>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</si>
  <si>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</si>
  <si>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</si>
  <si>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</si>
  <si>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</si>
  <si>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</si>
  <si>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</si>
  <si>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</si>
  <si>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</si>
  <si>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</si>
  <si>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</si>
  <si>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</si>
  <si>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</si>
  <si>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</si>
  <si>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</si>
  <si>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</si>
  <si>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</si>
  <si>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</si>
  <si>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</si>
  <si>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</si>
  <si>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</si>
  <si>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</si>
  <si>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</si>
  <si>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</si>
  <si>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</si>
  <si>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</si>
  <si>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</si>
  <si>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</si>
  <si>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</si>
  <si>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</si>
  <si>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</si>
  <si>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</si>
  <si>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</si>
  <si>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</si>
  <si>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</si>
  <si>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</si>
  <si>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</si>
  <si>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</si>
  <si>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</si>
  <si>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</si>
  <si>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</si>
  <si>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</si>
  <si>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</si>
  <si>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</si>
  <si>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</si>
  <si>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</si>
  <si>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</si>
  <si>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</si>
  <si>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</si>
  <si>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</si>
  <si>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</si>
  <si>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</si>
  <si>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</si>
  <si>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</si>
  <si>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</si>
  <si>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</si>
  <si>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</si>
  <si>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</si>
  <si>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</si>
  <si>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</si>
  <si>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</si>
  <si>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</si>
  <si>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</si>
  <si>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</si>
  <si>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</si>
  <si>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</si>
  <si>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</si>
  <si>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</si>
  <si>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</si>
  <si>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</si>
  <si>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</si>
  <si>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</si>
  <si>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</si>
  <si>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</si>
  <si>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</si>
  <si>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</si>
  <si>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</si>
  <si>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</si>
  <si>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</si>
  <si>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</si>
  <si>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</si>
  <si>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</si>
  <si>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</si>
  <si>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</si>
  <si>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</si>
  <si>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</si>
  <si>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</si>
  <si>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</si>
  <si>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</si>
  <si>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</si>
  <si>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</si>
  <si>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</si>
  <si>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</si>
  <si>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</si>
  <si>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</si>
  <si>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</si>
  <si>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</si>
  <si>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</si>
  <si>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</si>
  <si>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</si>
  <si>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</si>
  <si>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</si>
  <si>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</si>
  <si>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</si>
  <si>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</si>
  <si>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</si>
  <si>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</si>
  <si>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</si>
  <si>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</si>
  <si>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</si>
  <si>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</si>
  <si>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</si>
  <si>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</si>
  <si>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</si>
  <si>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</si>
  <si>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</si>
  <si>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</si>
  <si>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</si>
  <si>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</si>
  <si>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</si>
  <si>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</si>
  <si>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</si>
  <si>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</si>
  <si>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</si>
  <si>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</si>
  <si>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</si>
  <si>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</si>
  <si>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</si>
  <si>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</si>
  <si>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</si>
  <si>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</si>
  <si>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</si>
  <si>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</si>
  <si>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</si>
  <si>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</si>
  <si>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</si>
  <si>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</si>
  <si>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</si>
  <si>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</si>
  <si>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</si>
  <si>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</si>
  <si>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</si>
  <si>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</si>
  <si>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</si>
  <si>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</si>
  <si>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</si>
  <si>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</si>
  <si>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</si>
  <si>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</si>
  <si>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</si>
  <si>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</si>
  <si>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</si>
  <si>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</si>
  <si>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</si>
  <si>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</si>
  <si>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</si>
  <si>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</si>
  <si>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</si>
  <si>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</si>
  <si>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</si>
  <si>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</si>
  <si>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</si>
  <si>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</si>
  <si>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</si>
  <si>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</si>
  <si>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</si>
  <si>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</si>
  <si>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</si>
  <si>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</si>
  <si>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</si>
  <si>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</si>
  <si>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</si>
  <si>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</si>
  <si>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</si>
  <si>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</si>
  <si>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</si>
  <si>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</si>
  <si>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</si>
  <si>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</si>
  <si>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</si>
  <si>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</si>
  <si>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</si>
  <si>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</si>
  <si>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</si>
  <si>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</si>
  <si>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</si>
  <si>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</si>
  <si>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</si>
  <si>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</si>
  <si>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</si>
  <si>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</si>
  <si>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</si>
  <si>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</si>
  <si>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</si>
  <si>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</si>
  <si>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</si>
  <si>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</si>
  <si>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</si>
  <si>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</si>
  <si>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</si>
  <si>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</si>
  <si>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</si>
  <si>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</si>
  <si>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</si>
  <si>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</si>
  <si>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</si>
  <si>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</si>
  <si>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</si>
  <si>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</si>
  <si>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</si>
  <si>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</si>
  <si>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</si>
  <si>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</si>
  <si>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</si>
  <si>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</si>
  <si>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</si>
  <si>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</si>
  <si>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</si>
  <si>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</si>
  <si>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</si>
  <si>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</si>
  <si>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</si>
  <si>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</si>
  <si>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</si>
  <si>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</si>
  <si>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</si>
  <si>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</si>
  <si>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</si>
  <si>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</si>
  <si>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</si>
  <si>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</si>
  <si>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</si>
  <si>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</si>
  <si>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</si>
  <si>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</si>
  <si>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</si>
  <si>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</si>
  <si>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</si>
  <si>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</si>
  <si>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</si>
  <si>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</si>
  <si>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</si>
  <si>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</si>
  <si>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</si>
  <si>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</si>
  <si>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</si>
  <si>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</si>
  <si>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</si>
  <si>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</si>
  <si>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</si>
  <si>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</si>
  <si>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</si>
  <si>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</si>
  <si>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</si>
  <si>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</si>
  <si>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</si>
  <si>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</si>
  <si>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</si>
  <si>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</si>
  <si>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</si>
  <si>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</si>
  <si>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</si>
  <si>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</si>
  <si>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</si>
  <si>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</si>
  <si>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</si>
  <si>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</si>
  <si>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</si>
  <si>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</si>
  <si>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</si>
  <si>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</si>
  <si>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</si>
  <si>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</si>
  <si>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</si>
  <si>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</si>
  <si>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</si>
  <si>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</si>
  <si>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</si>
  <si>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</si>
  <si>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</si>
  <si>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</si>
  <si>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</si>
  <si>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</si>
  <si>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</si>
  <si>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</si>
  <si>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</si>
  <si>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</si>
  <si>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</si>
  <si>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</si>
  <si>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</si>
  <si>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</si>
  <si>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</si>
  <si>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</si>
  <si>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</si>
  <si>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</si>
  <si>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</si>
  <si>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</si>
  <si>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</si>
  <si>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</si>
  <si>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</si>
  <si>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</si>
  <si>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</si>
  <si>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</si>
  <si>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</si>
  <si>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</si>
  <si>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</si>
  <si>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</si>
  <si>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</si>
  <si>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</si>
  <si>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</si>
  <si>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</si>
  <si>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</si>
  <si>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</si>
  <si>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</si>
  <si>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</si>
  <si>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</si>
  <si>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</si>
  <si>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</si>
  <si>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</si>
  <si>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</si>
  <si>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</si>
  <si>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</si>
  <si>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</si>
  <si>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</si>
  <si>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</si>
  <si>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</si>
  <si>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</si>
  <si>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</si>
  <si>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</si>
  <si>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</si>
  <si>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</si>
  <si>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</si>
  <si>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</si>
  <si>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</si>
  <si>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</si>
  <si>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</si>
  <si>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</si>
  <si>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</si>
  <si>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</si>
  <si>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</si>
  <si>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</si>
  <si>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</si>
  <si>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</si>
  <si>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</si>
  <si>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</si>
  <si>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</si>
  <si>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</si>
  <si>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</si>
  <si>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</si>
  <si>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</si>
  <si>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</si>
  <si>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</si>
  <si>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</si>
  <si>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</si>
  <si>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</si>
  <si>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</si>
  <si>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</si>
  <si>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</si>
  <si>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</si>
  <si>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</si>
  <si>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</si>
  <si>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</si>
  <si>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</si>
  <si>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</si>
  <si>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</si>
  <si>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</si>
  <si>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</si>
  <si>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</si>
  <si>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</si>
  <si>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</si>
  <si>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</si>
  <si>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</si>
  <si>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</si>
  <si>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</si>
  <si>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</si>
  <si>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</si>
  <si>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</si>
  <si>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</si>
  <si>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</si>
  <si>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</si>
  <si>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</si>
  <si>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</si>
  <si>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</si>
  <si>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</si>
  <si>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</si>
  <si>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</si>
  <si>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</si>
  <si>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</si>
  <si>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</si>
  <si>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</si>
  <si>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</si>
  <si>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</si>
  <si>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</si>
  <si>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</si>
  <si>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</si>
  <si>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</si>
  <si>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</si>
  <si>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</si>
  <si>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</si>
  <si>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</si>
  <si>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</si>
  <si>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</si>
  <si>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</si>
  <si>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</si>
  <si>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</si>
  <si>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</si>
  <si>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</si>
  <si>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</si>
  <si>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</si>
  <si>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</si>
  <si>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</si>
  <si>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</si>
  <si>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</si>
  <si>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</si>
  <si>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</si>
  <si>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</si>
  <si>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</si>
  <si>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</si>
  <si>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</si>
  <si>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</si>
  <si>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</si>
  <si>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</si>
  <si>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</si>
  <si>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</si>
  <si>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</si>
  <si>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</si>
  <si>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</si>
  <si>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</si>
  <si>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</si>
  <si>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</si>
  <si>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</si>
  <si>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</si>
  <si>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</si>
  <si>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</si>
  <si>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</si>
  <si>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</si>
  <si>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</si>
  <si>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</si>
  <si>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</si>
  <si>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</si>
  <si>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</si>
  <si>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</si>
  <si>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</si>
  <si>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</si>
  <si>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</si>
  <si>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</si>
  <si>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</si>
  <si>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</si>
  <si>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</si>
  <si>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</si>
  <si>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</si>
  <si>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</si>
  <si>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</si>
  <si>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</si>
  <si>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</si>
  <si>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</si>
  <si>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</si>
  <si>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</si>
  <si>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</si>
  <si>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</si>
  <si>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</si>
  <si>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</si>
  <si>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</si>
  <si>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</si>
  <si>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</si>
  <si>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</si>
  <si>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</si>
  <si>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</si>
  <si>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</si>
  <si>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</si>
  <si>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</si>
  <si>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</si>
  <si>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</si>
  <si>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</si>
  <si>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</si>
  <si>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</si>
  <si>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</si>
  <si>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</si>
  <si>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</si>
  <si>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</si>
  <si>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</si>
  <si>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</si>
  <si>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</si>
  <si>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</si>
  <si>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</si>
  <si>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</si>
  <si>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</si>
  <si>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</si>
  <si>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</si>
  <si>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</si>
  <si>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</si>
  <si>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</si>
  <si>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</si>
  <si>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</si>
  <si>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</si>
  <si>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</si>
  <si>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</si>
  <si>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</si>
  <si>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</si>
  <si>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</si>
  <si>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</si>
  <si>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</si>
  <si>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</si>
  <si>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</si>
  <si>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</si>
  <si>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</si>
  <si>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</si>
  <si>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</si>
  <si>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</si>
  <si>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</si>
  <si>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</si>
  <si>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</si>
  <si>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</si>
  <si>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</si>
  <si>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</si>
  <si>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</si>
  <si>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</si>
  <si>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</si>
  <si>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</si>
  <si>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</si>
  <si>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</si>
  <si>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</si>
  <si>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</si>
  <si>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</si>
  <si>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</si>
  <si>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</si>
  <si>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</si>
  <si>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</si>
  <si>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</si>
  <si>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</si>
  <si>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</si>
  <si>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</si>
  <si>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</si>
  <si>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</si>
  <si>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</si>
  <si>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</si>
  <si>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</si>
  <si>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</si>
  <si>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</si>
  <si>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</si>
  <si>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</si>
  <si>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</si>
  <si>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</si>
  <si>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</si>
  <si>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</si>
  <si>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</si>
  <si>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</si>
  <si>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</si>
  <si>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</si>
  <si>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</si>
  <si>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</si>
  <si>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</si>
  <si>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</si>
  <si>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</si>
  <si>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</si>
  <si>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</si>
  <si>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</si>
  <si>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</si>
  <si>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</si>
  <si>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</si>
  <si>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</si>
  <si>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</si>
  <si>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</si>
  <si>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</si>
  <si>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</si>
  <si>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</si>
  <si>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</si>
  <si>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</si>
  <si>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</si>
  <si>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</si>
  <si>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</si>
  <si>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</si>
  <si>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</si>
  <si>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</si>
  <si>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</si>
  <si>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</si>
  <si>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</si>
  <si>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</si>
  <si>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</si>
  <si>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</si>
  <si>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</si>
  <si>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</si>
  <si>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</si>
  <si>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</si>
  <si>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</si>
  <si>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</si>
  <si>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</si>
  <si>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</si>
  <si>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</si>
  <si>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</si>
  <si>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</si>
  <si>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</si>
  <si>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</si>
  <si>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</si>
  <si>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</si>
  <si>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</si>
  <si>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</si>
  <si>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</si>
  <si>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</si>
  <si>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</si>
  <si>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</si>
  <si>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</si>
  <si>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</si>
  <si>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</si>
  <si>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</si>
  <si>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</si>
  <si>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</si>
  <si>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</si>
  <si>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</si>
  <si>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</si>
  <si>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</si>
  <si>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</si>
  <si>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</si>
  <si>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</si>
  <si>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</si>
  <si>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</si>
  <si>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</si>
  <si>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</si>
  <si>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</si>
  <si>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</si>
  <si>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</si>
  <si>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</si>
  <si>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</si>
  <si>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</si>
  <si>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</si>
  <si>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</si>
  <si>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</si>
  <si>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</si>
  <si>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</si>
  <si>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</si>
  <si>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</si>
  <si>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</si>
  <si>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</si>
  <si>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</si>
  <si>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</si>
  <si>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</si>
  <si>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</si>
  <si>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</si>
  <si>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</si>
  <si>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</si>
  <si>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</si>
  <si>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</si>
  <si>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</si>
  <si>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</si>
  <si>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</si>
  <si>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</si>
  <si>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</si>
  <si>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</si>
  <si>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</si>
  <si>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</si>
  <si>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</si>
  <si>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</si>
  <si>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</si>
  <si>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</si>
  <si>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</si>
  <si>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</si>
  <si>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</si>
  <si>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</si>
  <si>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</si>
  <si>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</si>
  <si>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</si>
  <si>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</si>
  <si>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</si>
  <si>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</si>
  <si>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</si>
  <si>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</si>
  <si>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</si>
  <si>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</si>
  <si>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</si>
  <si>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</si>
  <si>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</si>
  <si>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</si>
  <si>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</si>
  <si>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</si>
  <si>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</si>
  <si>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</si>
  <si>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</si>
  <si>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</si>
  <si>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</si>
  <si>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</si>
  <si>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</si>
  <si>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</si>
  <si>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</si>
  <si>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</si>
  <si>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</si>
  <si>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</si>
  <si>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</si>
  <si>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</si>
  <si>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</si>
  <si>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</si>
  <si>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</si>
  <si>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</si>
  <si>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</si>
  <si>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</si>
  <si>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</si>
  <si>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</si>
  <si>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</si>
  <si>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</si>
  <si>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</si>
  <si>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</si>
  <si>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</si>
  <si>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</si>
  <si>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</si>
  <si>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</si>
  <si>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</si>
  <si>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</si>
  <si>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</si>
  <si>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</si>
  <si>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</si>
  <si>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</si>
  <si>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</si>
  <si>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</si>
  <si>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</si>
  <si>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</si>
  <si>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</si>
  <si>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</si>
  <si>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</si>
  <si>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</si>
  <si>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</si>
  <si>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</si>
  <si>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</si>
  <si>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</si>
  <si>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</si>
  <si>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</si>
  <si>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</si>
  <si>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</si>
  <si>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</si>
  <si>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</si>
  <si>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</si>
  <si>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</si>
  <si>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</si>
  <si>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</si>
  <si>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</si>
  <si>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</si>
  <si>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</si>
  <si>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</si>
  <si>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</si>
  <si>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</si>
  <si>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</si>
  <si>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</si>
  <si>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</si>
  <si>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</si>
  <si>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</si>
  <si>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</si>
  <si>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</si>
  <si>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</si>
  <si>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</si>
  <si>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</si>
  <si>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</si>
  <si>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</si>
  <si>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</si>
  <si>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</si>
  <si>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</si>
  <si>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</si>
  <si>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</si>
  <si>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</si>
  <si>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</si>
  <si>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</si>
  <si>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</si>
  <si>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</si>
  <si>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</si>
  <si>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</si>
  <si>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</si>
  <si>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</si>
  <si>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</si>
  <si>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</si>
  <si>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</si>
  <si>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</si>
  <si>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</si>
  <si>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</si>
  <si>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</si>
  <si>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</si>
  <si>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</si>
  <si>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</si>
  <si>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</si>
  <si>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</si>
  <si>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</si>
  <si>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</si>
  <si>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</si>
  <si>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</si>
  <si>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</si>
  <si>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</si>
  <si>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</si>
  <si>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</si>
  <si>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</si>
  <si>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</si>
  <si>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</si>
  <si>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</si>
  <si>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</si>
  <si>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</si>
  <si>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</si>
  <si>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</si>
  <si>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</si>
  <si>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</si>
  <si>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</si>
  <si>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</si>
  <si>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</si>
  <si>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</si>
  <si>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</si>
  <si>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</si>
  <si>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</si>
  <si>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</si>
  <si>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</si>
  <si>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</si>
  <si>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</si>
  <si>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</si>
  <si>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</si>
  <si>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</si>
  <si>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</si>
  <si>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</si>
  <si>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</si>
  <si>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</si>
  <si>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</si>
  <si>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</si>
  <si>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</si>
  <si>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</si>
  <si>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</si>
  <si>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</si>
  <si>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</si>
  <si>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</si>
  <si>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</si>
  <si>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</si>
  <si>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</si>
  <si>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</si>
  <si>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</si>
  <si>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</si>
  <si>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</si>
  <si>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</si>
  <si>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</si>
  <si>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</si>
  <si>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</si>
  <si>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</si>
  <si>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</si>
  <si>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</si>
  <si>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</si>
  <si>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</si>
  <si>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</si>
  <si>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</si>
  <si>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</si>
  <si>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</si>
  <si>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</si>
  <si>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</si>
  <si>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</si>
  <si>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</si>
  <si>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</si>
  <si>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</si>
  <si>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</si>
  <si>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</si>
  <si>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</si>
  <si>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</si>
  <si>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</si>
  <si>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</si>
  <si>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</si>
  <si>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</si>
  <si>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</si>
  <si>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</si>
  <si>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</si>
  <si>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</si>
  <si>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</si>
  <si>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</si>
  <si>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</si>
  <si>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</si>
  <si>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</si>
  <si>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</si>
  <si>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</si>
  <si>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</si>
  <si>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</si>
  <si>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</si>
  <si>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</si>
  <si>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</si>
  <si>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</si>
  <si>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</si>
  <si>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</si>
  <si>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</si>
  <si>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</si>
  <si>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</si>
  <si>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</si>
  <si>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</si>
  <si>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</si>
  <si>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</si>
  <si>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</si>
  <si>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</si>
  <si>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</si>
  <si>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</si>
  <si>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</si>
  <si>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</si>
  <si>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</si>
  <si>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</si>
  <si>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</si>
  <si>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</si>
  <si>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</si>
  <si>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</si>
  <si>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</si>
  <si>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</si>
  <si>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</si>
  <si>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</si>
  <si>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</si>
  <si>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</si>
  <si>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</si>
  <si>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</si>
  <si>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</si>
  <si>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</si>
  <si>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</si>
  <si>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</si>
  <si>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</si>
  <si>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</si>
  <si>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</si>
  <si>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</si>
  <si>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</si>
  <si>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</si>
  <si>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</si>
  <si>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</si>
  <si>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</si>
  <si>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</si>
  <si>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</si>
  <si>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</si>
  <si>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</si>
  <si>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</si>
  <si>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</si>
  <si>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</si>
  <si>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</si>
  <si>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</si>
  <si>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</si>
  <si>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</si>
  <si>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</si>
  <si>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</si>
  <si>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</si>
  <si>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</si>
  <si>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</si>
  <si>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</si>
  <si>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</si>
  <si>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</si>
  <si>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</si>
  <si>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</si>
  <si>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</si>
  <si>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</si>
  <si>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</si>
  <si>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</si>
  <si>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</si>
  <si>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</si>
  <si>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</si>
  <si>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</si>
  <si>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</si>
  <si>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</si>
  <si>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</si>
  <si>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</si>
  <si>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</si>
  <si>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</si>
  <si>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</si>
  <si>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</si>
  <si>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</si>
  <si>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</si>
  <si>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</si>
  <si>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</si>
  <si>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</si>
  <si>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</si>
  <si>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</si>
  <si>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</si>
  <si>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</si>
  <si>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</si>
  <si>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</si>
  <si>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</si>
  <si>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</si>
  <si>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</si>
  <si>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</si>
  <si>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</si>
  <si>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</si>
  <si>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</si>
  <si>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</si>
  <si>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</si>
  <si>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</si>
  <si>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</si>
  <si>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</si>
  <si>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</si>
  <si>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</si>
  <si>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</si>
  <si>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</si>
  <si>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</si>
  <si>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</si>
  <si>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</si>
  <si>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</si>
  <si>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</si>
  <si>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</si>
  <si>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</si>
  <si>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</si>
  <si>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</si>
  <si>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</si>
  <si>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</si>
  <si>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</si>
  <si>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</si>
  <si>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</si>
  <si>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</si>
  <si>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</si>
  <si>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</si>
  <si>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</si>
  <si>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</si>
  <si>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</si>
  <si>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</si>
  <si>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</si>
  <si>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</si>
  <si>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</si>
  <si>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</si>
  <si>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</si>
  <si>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</si>
  <si>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</si>
  <si>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</si>
  <si>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</si>
  <si>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</si>
  <si>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</si>
  <si>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</si>
  <si>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</si>
  <si>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</si>
  <si>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</si>
  <si>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</si>
  <si>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</si>
  <si>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</si>
  <si>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</si>
  <si>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</si>
  <si>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</si>
  <si>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</si>
  <si>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</si>
  <si>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</si>
  <si>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</si>
  <si>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</si>
  <si>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</si>
  <si>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</si>
  <si>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</si>
  <si>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</si>
  <si>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</si>
  <si>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</si>
  <si>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</si>
  <si>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</si>
  <si>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</si>
  <si>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</si>
  <si>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</si>
  <si>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</si>
  <si>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</si>
  <si>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</si>
  <si>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</si>
  <si>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</si>
  <si>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</si>
  <si>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</si>
  <si>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</si>
  <si>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</si>
  <si>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</si>
  <si>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</si>
  <si>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</si>
  <si>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</si>
  <si>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</si>
  <si>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</si>
  <si>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</si>
  <si>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</si>
  <si>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</si>
  <si>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</si>
  <si>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</si>
  <si>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</si>
  <si>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</si>
  <si>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</si>
  <si>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</si>
  <si>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</si>
  <si>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</si>
  <si>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</si>
  <si>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</si>
  <si>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</si>
  <si>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</si>
  <si>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</si>
  <si>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</si>
  <si>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</si>
  <si>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</si>
  <si>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</si>
  <si>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</si>
  <si>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</si>
  <si>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</si>
  <si>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</si>
  <si>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</si>
  <si>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</si>
  <si>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</si>
  <si>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</si>
  <si>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</si>
  <si>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</si>
  <si>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</si>
  <si>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</si>
  <si>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</si>
  <si>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</si>
  <si>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</si>
  <si>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</si>
  <si>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</si>
  <si>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</si>
  <si>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</si>
  <si>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</si>
  <si>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</si>
  <si>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</si>
  <si>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</si>
  <si>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</si>
  <si>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</si>
  <si>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</si>
  <si>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</si>
  <si>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</si>
  <si>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</si>
  <si>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</si>
  <si>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</si>
  <si>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</si>
  <si>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</si>
  <si>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</si>
  <si>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</si>
  <si>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</si>
  <si>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</si>
  <si>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</si>
  <si>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</si>
  <si>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</si>
  <si>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</si>
  <si>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</si>
  <si>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</si>
  <si>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</si>
  <si>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</si>
  <si>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</si>
  <si>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</si>
  <si>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</si>
  <si>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</si>
  <si>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</si>
  <si>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</si>
  <si>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</si>
  <si>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</si>
  <si>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</si>
  <si>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</si>
  <si>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</si>
  <si>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</si>
  <si>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</si>
  <si>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</si>
  <si>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</si>
  <si>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</si>
  <si>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</si>
  <si>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</si>
  <si>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</si>
  <si>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</si>
  <si>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</si>
  <si>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</si>
  <si>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</si>
  <si>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</si>
  <si>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</si>
  <si>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</si>
  <si>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</si>
  <si>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</si>
  <si>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</si>
  <si>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</si>
  <si>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</si>
  <si>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</si>
  <si>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</si>
  <si>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</si>
  <si>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</si>
  <si>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</si>
  <si>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</si>
  <si>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</si>
  <si>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</si>
  <si>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</si>
  <si>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</si>
  <si>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</si>
  <si>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</si>
  <si>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</si>
  <si>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</si>
  <si>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</si>
  <si>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</si>
  <si>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</si>
  <si>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</si>
  <si>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</si>
  <si>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</si>
  <si>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</si>
  <si>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</si>
  <si>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</si>
  <si>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</si>
  <si>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</si>
  <si>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</si>
  <si>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</si>
  <si>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</si>
  <si>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</si>
  <si>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</si>
  <si>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</si>
  <si>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</si>
  <si>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</si>
  <si>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</si>
  <si>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</si>
  <si>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</si>
  <si>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</si>
  <si>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</si>
  <si>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</si>
  <si>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</si>
  <si>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</si>
  <si>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</si>
  <si>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</si>
  <si>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</si>
  <si>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</si>
  <si>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</si>
  <si>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</si>
  <si>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</si>
  <si>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</si>
  <si>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</si>
  <si>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</si>
  <si>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</si>
  <si>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</si>
  <si>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</si>
  <si>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</si>
  <si>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</si>
  <si>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</si>
  <si>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</si>
  <si>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</si>
  <si>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</si>
  <si>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</si>
  <si>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</si>
  <si>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</si>
  <si>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</si>
  <si>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</si>
  <si>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</si>
  <si>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</si>
  <si>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</si>
  <si>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</si>
  <si>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</si>
  <si>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</si>
  <si>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</si>
  <si>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</si>
  <si>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</si>
  <si>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</si>
  <si>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</si>
  <si>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</si>
  <si>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</si>
  <si>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</si>
  <si>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</si>
  <si>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</si>
  <si>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</si>
  <si>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</si>
  <si>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</si>
  <si>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</si>
  <si>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</si>
  <si>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</si>
  <si>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</si>
  <si>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</si>
  <si>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</si>
  <si>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</si>
  <si>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</si>
  <si>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</si>
  <si>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</si>
  <si>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</si>
  <si>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</si>
  <si>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</si>
  <si>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</si>
  <si>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</si>
  <si>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</si>
  <si>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</si>
  <si>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</si>
  <si>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</si>
  <si>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</si>
  <si>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</si>
  <si>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</si>
  <si>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</si>
  <si>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</si>
  <si>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</si>
  <si>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</si>
  <si>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</si>
  <si>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</si>
  <si>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</si>
  <si>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</si>
  <si>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</si>
  <si>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</si>
  <si>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</si>
  <si>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</si>
  <si>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</si>
  <si>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</si>
  <si>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</si>
  <si>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</si>
  <si>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</si>
  <si>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</si>
  <si>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</si>
  <si>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</si>
  <si>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</si>
  <si>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</si>
  <si>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</si>
  <si>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</si>
  <si>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</si>
  <si>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</si>
  <si>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</si>
  <si>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</si>
  <si>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</si>
  <si>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</si>
  <si>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</si>
  <si>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</si>
  <si>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</si>
  <si>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</si>
  <si>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</si>
  <si>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</si>
  <si>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</si>
  <si>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</si>
  <si>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</si>
  <si>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</si>
  <si>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</si>
  <si>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</si>
  <si>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</si>
  <si>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</si>
  <si>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</si>
  <si>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</si>
  <si>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</si>
  <si>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</si>
  <si>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</si>
  <si>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</si>
  <si>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</si>
  <si>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</si>
  <si>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</si>
  <si>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</si>
  <si>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</si>
  <si>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</si>
  <si>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</si>
  <si>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</si>
  <si>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</si>
  <si>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</si>
  <si>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</si>
  <si>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</si>
  <si>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</si>
  <si>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</si>
  <si>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</si>
  <si>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</si>
  <si>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</si>
  <si>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</si>
  <si>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</si>
  <si>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</si>
  <si>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</si>
  <si>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</si>
  <si>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</si>
  <si>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</si>
  <si>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</si>
  <si>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</si>
  <si>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</si>
  <si>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</si>
  <si>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</si>
  <si>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</si>
  <si>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</si>
  <si>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</si>
  <si>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</si>
  <si>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</si>
  <si>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</si>
  <si>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</si>
  <si>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</si>
  <si>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</si>
  <si>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</si>
  <si>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</si>
  <si>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</si>
  <si>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</si>
  <si>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</si>
  <si>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</si>
  <si>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</si>
  <si>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</si>
  <si>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</si>
  <si>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</si>
  <si>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</si>
  <si>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</si>
  <si>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</si>
  <si>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</si>
  <si>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</si>
  <si>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</si>
  <si>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</si>
  <si>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</si>
  <si>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</si>
  <si>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</si>
  <si>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</si>
  <si>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</si>
  <si>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</si>
  <si>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</si>
  <si>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</si>
  <si>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</si>
  <si>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</si>
  <si>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</si>
  <si>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</si>
  <si>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</si>
  <si>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</si>
  <si>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</si>
  <si>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</si>
  <si>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</si>
  <si>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</si>
  <si>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</si>
  <si>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</si>
  <si>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</si>
  <si>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</si>
  <si>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</si>
  <si>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</si>
  <si>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</si>
  <si>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</si>
  <si>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</si>
  <si>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</si>
  <si>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</si>
  <si>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</si>
  <si>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</si>
  <si>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</si>
  <si>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</si>
  <si>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</si>
  <si>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</si>
  <si>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</si>
  <si>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</si>
  <si>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</si>
  <si>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</si>
  <si>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</si>
  <si>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</si>
  <si>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</si>
  <si>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</si>
  <si>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</si>
  <si>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</si>
  <si>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</si>
  <si>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</si>
  <si>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</si>
  <si>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</si>
  <si>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</si>
  <si>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</si>
  <si>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</si>
  <si>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</si>
  <si>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</si>
  <si>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</si>
  <si>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</si>
  <si>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</si>
  <si>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</si>
  <si>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</si>
  <si>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</si>
  <si>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</si>
  <si>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</si>
  <si>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</si>
  <si>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</si>
  <si>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</si>
  <si>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</si>
  <si>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</si>
  <si>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</si>
  <si>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</si>
  <si>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</si>
  <si>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</si>
  <si>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</si>
  <si>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</si>
  <si>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</si>
  <si>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</si>
  <si>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</si>
  <si>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</si>
  <si>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</si>
  <si>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</si>
  <si>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</si>
  <si>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</si>
  <si>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</si>
  <si>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</si>
  <si>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</si>
  <si>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</si>
  <si>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</si>
  <si>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</si>
  <si>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</si>
  <si>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</si>
  <si>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</si>
  <si>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</si>
  <si>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</si>
  <si>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</si>
  <si>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</si>
  <si>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</si>
  <si>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</si>
  <si>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</si>
  <si>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</si>
  <si>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</si>
  <si>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</si>
  <si>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</si>
  <si>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</si>
  <si>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</si>
  <si>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</si>
  <si>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</si>
  <si>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</si>
  <si>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</si>
  <si>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</si>
  <si>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</si>
  <si>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</si>
  <si>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</si>
  <si>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</si>
  <si>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</si>
  <si>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</si>
  <si>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</si>
  <si>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</si>
  <si>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</si>
  <si>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</si>
  <si>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</si>
  <si>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</si>
  <si>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</si>
  <si>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</si>
  <si>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</si>
  <si>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</si>
  <si>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</si>
  <si>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</si>
  <si>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</si>
  <si>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</si>
  <si>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</si>
  <si>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</si>
  <si>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</si>
  <si>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</si>
  <si>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</si>
  <si>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</si>
  <si>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</si>
  <si>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</si>
  <si>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</si>
  <si>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</si>
  <si>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</si>
  <si>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</si>
  <si>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</si>
  <si>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</si>
  <si>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</si>
  <si>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</si>
  <si>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</si>
  <si>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</si>
  <si>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</si>
  <si>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</si>
  <si>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</si>
  <si>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</si>
  <si>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</si>
  <si>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</si>
  <si>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</si>
  <si>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</si>
  <si>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</si>
  <si>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</si>
  <si>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</si>
  <si>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</si>
  <si>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</si>
  <si>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</si>
  <si>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</si>
  <si>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</si>
  <si>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</si>
  <si>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</si>
  <si>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</si>
  <si>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</si>
  <si>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</si>
  <si>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</si>
  <si>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</si>
  <si>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</si>
  <si>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</si>
  <si>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</si>
  <si>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</si>
  <si>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</si>
  <si>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</si>
  <si>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</si>
  <si>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</si>
  <si>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</si>
  <si>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</si>
  <si>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</si>
  <si>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</si>
  <si>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</si>
  <si>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</si>
  <si>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</si>
  <si>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</si>
  <si>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</si>
  <si>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</si>
  <si>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</si>
  <si>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</si>
  <si>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</si>
  <si>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</si>
  <si>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</si>
  <si>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</si>
  <si>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</si>
  <si>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</si>
  <si>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</si>
  <si>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</si>
  <si>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</si>
  <si>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</si>
  <si>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</si>
  <si>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</si>
  <si>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</si>
  <si>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</si>
  <si>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</si>
  <si>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</si>
  <si>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</si>
  <si>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</si>
  <si>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</si>
  <si>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</si>
  <si>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</si>
  <si>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</si>
  <si>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</si>
  <si>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</si>
  <si>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</si>
  <si>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</si>
  <si>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</si>
  <si>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</si>
  <si>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</si>
  <si>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</si>
  <si>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</si>
  <si>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</si>
  <si>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</si>
  <si>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</si>
  <si>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</si>
  <si>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</si>
  <si>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</si>
  <si>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</si>
  <si>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</si>
  <si>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</si>
  <si>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</si>
  <si>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</si>
  <si>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</si>
  <si>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</si>
  <si>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</si>
  <si>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</si>
  <si>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</si>
  <si>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</si>
  <si>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</si>
  <si>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</si>
  <si>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</si>
  <si>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</si>
  <si>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</si>
  <si>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</si>
  <si>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</si>
  <si>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</si>
  <si>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</si>
  <si>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</si>
  <si>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</si>
  <si>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</si>
  <si>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</si>
  <si>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</si>
  <si>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</si>
  <si>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</si>
  <si>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</si>
  <si>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</si>
  <si>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</si>
  <si>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</si>
  <si>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</si>
  <si>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</si>
  <si>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</si>
  <si>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</si>
  <si>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</si>
  <si>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</si>
  <si>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</si>
  <si>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</si>
  <si>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</si>
  <si>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</si>
  <si>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</si>
  <si>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</si>
  <si>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</si>
  <si>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</si>
  <si>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</si>
  <si>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</si>
  <si>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</si>
  <si>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</si>
  <si>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</si>
  <si>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</si>
  <si>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</si>
  <si>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</si>
  <si>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</si>
  <si>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</si>
  <si>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</si>
  <si>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</si>
  <si>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</si>
  <si>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</si>
  <si>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</si>
  <si>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</si>
  <si>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</si>
  <si>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</si>
  <si>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</si>
  <si>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</si>
  <si>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</si>
  <si>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</si>
  <si>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</si>
  <si>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</si>
  <si>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</si>
  <si>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</si>
  <si>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</si>
  <si>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</si>
  <si>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</si>
  <si>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</si>
  <si>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</si>
  <si>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</si>
  <si>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</si>
  <si>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</si>
  <si>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</si>
  <si>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</si>
  <si>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</si>
  <si>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</si>
  <si>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</si>
  <si>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</si>
  <si>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</si>
  <si>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</si>
  <si>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</si>
  <si>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</si>
  <si>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</si>
  <si>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</si>
  <si>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</si>
  <si>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</si>
  <si>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</si>
  <si>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</si>
  <si>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</si>
  <si>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</si>
  <si>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</si>
  <si>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</si>
  <si>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</si>
  <si>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</si>
  <si>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</si>
  <si>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</si>
  <si>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</si>
  <si>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</si>
  <si>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</si>
  <si>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</si>
  <si>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</si>
  <si>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</si>
  <si>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</si>
  <si>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</si>
  <si>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</si>
  <si>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</si>
  <si>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</si>
  <si>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</si>
  <si>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</si>
  <si>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</si>
  <si>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</si>
  <si>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</si>
  <si>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</si>
  <si>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</si>
  <si>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</si>
  <si>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</si>
  <si>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</si>
  <si>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</si>
  <si>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</si>
  <si>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</si>
  <si>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</si>
  <si>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</si>
  <si>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</si>
  <si>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</si>
  <si>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</si>
  <si>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</si>
  <si>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</si>
  <si>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</si>
  <si>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</si>
  <si>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</si>
  <si>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</si>
  <si>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</si>
  <si>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</si>
  <si>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</si>
  <si>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</si>
  <si>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</si>
  <si>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</si>
  <si>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</si>
  <si>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</si>
  <si>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</si>
  <si>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</si>
  <si>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</si>
  <si>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</si>
  <si>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</si>
  <si>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</si>
  <si>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</si>
  <si>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</si>
  <si>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</si>
  <si>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</si>
  <si>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</si>
  <si>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</si>
  <si>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</si>
  <si>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</si>
  <si>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</si>
  <si>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</si>
  <si>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</si>
  <si>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</si>
  <si>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</si>
  <si>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</si>
  <si>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</si>
  <si>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</si>
  <si>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</si>
  <si>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</si>
  <si>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</si>
  <si>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</si>
  <si>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</si>
  <si>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</si>
  <si>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</si>
  <si>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</si>
  <si>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</si>
  <si>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</si>
  <si>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</si>
  <si>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</si>
  <si>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</si>
  <si>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</si>
  <si>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</si>
  <si>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</si>
  <si>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</si>
  <si>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</si>
  <si>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</si>
  <si>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</si>
  <si>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</si>
  <si>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</si>
  <si>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</si>
  <si>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</si>
  <si>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</si>
  <si>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</si>
  <si>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</si>
  <si>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</si>
  <si>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</si>
  <si>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</si>
  <si>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</si>
  <si>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</si>
  <si>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</si>
  <si>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</si>
  <si>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</si>
  <si>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</si>
  <si>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</si>
  <si>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</si>
  <si>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</si>
  <si>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</si>
  <si>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</si>
  <si>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</si>
  <si>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</si>
  <si>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</si>
  <si>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</si>
  <si>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</si>
  <si>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</si>
  <si>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</si>
  <si>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</si>
  <si>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</si>
  <si>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</si>
  <si>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</si>
  <si>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</si>
  <si>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</si>
  <si>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</si>
  <si>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</si>
  <si>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</si>
  <si>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</si>
  <si>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</si>
  <si>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</si>
  <si>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</si>
  <si>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</si>
  <si>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</si>
  <si>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</si>
  <si>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</si>
  <si>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</si>
  <si>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</si>
  <si>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</si>
  <si>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</si>
  <si>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</si>
  <si>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</si>
  <si>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</si>
  <si>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</si>
  <si>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</si>
  <si>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</si>
  <si>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</si>
  <si>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</si>
  <si>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</si>
  <si>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</si>
  <si>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</si>
  <si>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</si>
  <si>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</si>
  <si>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</si>
  <si>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</si>
  <si>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</si>
  <si>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</si>
  <si>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</si>
  <si>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</si>
  <si>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</si>
  <si>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</si>
  <si>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</si>
  <si>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</si>
  <si>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</si>
  <si>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</si>
  <si>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</si>
  <si>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</si>
  <si>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</si>
  <si>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</si>
  <si>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</si>
  <si>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</si>
  <si>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</si>
  <si>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</si>
  <si>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</si>
  <si>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</si>
  <si>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</si>
  <si>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</si>
  <si>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</si>
  <si>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</si>
  <si>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</si>
  <si>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</si>
  <si>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</si>
  <si>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</si>
  <si>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</si>
  <si>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</si>
  <si>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</si>
  <si>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</si>
  <si>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</si>
  <si>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</si>
  <si>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</si>
  <si>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</si>
  <si>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</si>
  <si>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</si>
  <si>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</si>
  <si>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</si>
  <si>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</si>
  <si>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</si>
  <si>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</si>
  <si>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</si>
  <si>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</si>
  <si>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</si>
  <si>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</si>
  <si>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</si>
  <si>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</si>
  <si>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</si>
  <si>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</si>
  <si>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</si>
  <si>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</si>
  <si>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</si>
  <si>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</si>
  <si>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</si>
  <si>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</si>
  <si>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</si>
  <si>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</si>
  <si>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</si>
  <si>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</si>
  <si>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</si>
  <si>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</si>
  <si>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</si>
  <si>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</si>
  <si>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</si>
  <si>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</si>
  <si>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</si>
  <si>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</si>
  <si>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</si>
  <si>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</si>
  <si>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</si>
  <si>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</si>
  <si>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</si>
  <si>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</si>
  <si>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</si>
  <si>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</si>
  <si>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</si>
  <si>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</si>
  <si>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</si>
  <si>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</si>
  <si>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</si>
  <si>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</si>
  <si>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</si>
  <si>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</si>
  <si>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</si>
  <si>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</si>
  <si>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</si>
  <si>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</si>
  <si>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</si>
  <si>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</si>
  <si>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</si>
  <si>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</si>
  <si>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</si>
  <si>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</si>
  <si>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</si>
  <si>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</si>
  <si>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</si>
  <si>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</si>
  <si>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</si>
  <si>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</si>
  <si>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</si>
  <si>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</si>
  <si>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</si>
  <si>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</si>
  <si>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</si>
  <si>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</si>
  <si>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</si>
  <si>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</si>
  <si>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</si>
  <si>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</si>
  <si>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</si>
  <si>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</si>
  <si>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</si>
  <si>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</si>
  <si>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</si>
  <si>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</si>
  <si>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</si>
  <si>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</si>
  <si>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</si>
  <si>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</si>
  <si>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</si>
  <si>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</si>
  <si>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</si>
  <si>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</si>
  <si>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</si>
  <si>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</si>
  <si>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</si>
  <si>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</si>
  <si>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</si>
  <si>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</si>
  <si>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</si>
  <si>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</si>
  <si>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</si>
  <si>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</si>
  <si>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</si>
  <si>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</si>
  <si>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</si>
  <si>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</si>
  <si>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</si>
  <si>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</si>
  <si>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</si>
  <si>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</si>
  <si>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</si>
  <si>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</si>
  <si>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</si>
  <si>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</si>
  <si>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</si>
  <si>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</si>
  <si>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</si>
  <si>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</si>
  <si>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</si>
  <si>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</si>
  <si>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</si>
  <si>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</si>
  <si>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</si>
  <si>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</si>
  <si>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</si>
  <si>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</si>
  <si>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</si>
  <si>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</si>
  <si>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</si>
  <si>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</si>
  <si>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</si>
  <si>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</si>
  <si>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</si>
  <si>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</si>
  <si>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</si>
  <si>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</si>
  <si>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</si>
  <si>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</si>
  <si>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</si>
  <si>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</si>
  <si>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</si>
  <si>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</si>
  <si>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</si>
  <si>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</si>
  <si>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</si>
  <si>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</si>
  <si>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</si>
  <si>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</si>
  <si>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</si>
  <si>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</si>
  <si>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</si>
  <si>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</si>
  <si>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</si>
  <si>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</si>
  <si>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</si>
  <si>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</si>
  <si>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</si>
  <si>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</si>
  <si>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</si>
  <si>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</si>
  <si>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</si>
  <si>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</si>
  <si>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</si>
  <si>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</si>
  <si>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</si>
  <si>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</si>
  <si>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</si>
  <si>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</si>
  <si>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</si>
  <si>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</si>
  <si>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</si>
  <si>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</si>
  <si>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</si>
  <si>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</si>
  <si>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</si>
  <si>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</si>
  <si>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</si>
  <si>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</si>
  <si>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</si>
  <si>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</si>
  <si>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</si>
  <si>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</si>
  <si>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</si>
  <si>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</si>
  <si>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</si>
  <si>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</si>
  <si>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</si>
  <si>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</si>
  <si>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</si>
  <si>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</si>
  <si>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</si>
  <si>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</si>
  <si>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</si>
  <si>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</si>
  <si>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</si>
  <si>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</si>
  <si>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</si>
  <si>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</si>
  <si>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</si>
  <si>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</si>
  <si>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</si>
  <si>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</si>
  <si>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</si>
  <si>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</si>
  <si>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</si>
  <si>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</si>
  <si>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</si>
  <si>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</si>
  <si>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</si>
  <si>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</si>
  <si>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</si>
  <si>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</si>
  <si>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</si>
  <si>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</si>
  <si>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</si>
  <si>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</si>
  <si>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</si>
  <si>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</si>
  <si>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</si>
  <si>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</si>
  <si>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</si>
  <si>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</si>
  <si>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</si>
  <si>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</si>
  <si>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</si>
  <si>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</si>
  <si>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</si>
  <si>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</si>
  <si>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</si>
  <si>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</si>
  <si>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</si>
  <si>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</si>
  <si>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</si>
  <si>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</si>
  <si>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</si>
  <si>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</si>
  <si>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</si>
  <si>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</si>
  <si>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</si>
  <si>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</si>
  <si>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</si>
  <si>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</si>
  <si>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</si>
  <si>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</si>
  <si>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</si>
  <si>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</si>
  <si>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</si>
  <si>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</si>
  <si>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</si>
  <si>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</si>
  <si>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</si>
  <si>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</si>
  <si>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</si>
  <si>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</si>
  <si>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</si>
  <si>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</si>
  <si>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</si>
  <si>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</si>
  <si>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</si>
  <si>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</si>
  <si>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</si>
  <si>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</si>
  <si>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</si>
  <si>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</si>
  <si>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</si>
  <si>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</si>
  <si>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</si>
  <si>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</si>
  <si>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</si>
  <si>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</si>
  <si>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</si>
  <si>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</si>
  <si>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</si>
  <si>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</si>
  <si>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</si>
  <si>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</si>
  <si>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</si>
  <si>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</si>
  <si>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</si>
  <si>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</si>
  <si>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</si>
  <si>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</si>
  <si>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</si>
  <si>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</si>
  <si>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</si>
  <si>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</si>
  <si>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</si>
  <si>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</si>
  <si>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</si>
  <si>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</si>
  <si>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</si>
  <si>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</si>
  <si>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</si>
  <si>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</si>
  <si>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</si>
  <si>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</si>
  <si>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</si>
  <si>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</si>
  <si>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</si>
  <si>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</si>
  <si>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</si>
  <si>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</si>
  <si>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</si>
  <si>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</si>
  <si>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</si>
  <si>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</si>
  <si>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</si>
  <si>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</si>
  <si>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</si>
  <si>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</si>
  <si>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</si>
  <si>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</si>
  <si>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</si>
  <si>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</si>
  <si>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</si>
  <si>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</si>
  <si>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</si>
  <si>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</si>
  <si>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</si>
  <si>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</si>
  <si>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</si>
  <si>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</si>
  <si>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</si>
  <si>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</si>
  <si>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</si>
  <si>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</si>
  <si>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</si>
  <si>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</si>
  <si>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</si>
  <si>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</si>
  <si>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</si>
  <si>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</si>
  <si>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</si>
  <si>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</si>
  <si>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</si>
  <si>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</si>
  <si>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</si>
  <si>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</si>
  <si>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</si>
  <si>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</si>
  <si>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</si>
  <si>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</si>
  <si>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</si>
  <si>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</si>
  <si>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</si>
  <si>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</si>
  <si>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</si>
  <si>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</si>
  <si>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</si>
  <si>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</si>
  <si>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</si>
  <si>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</si>
  <si>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</si>
  <si>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</si>
  <si>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</si>
  <si>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</si>
  <si>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</si>
  <si>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</si>
  <si>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</si>
  <si>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</si>
  <si>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</si>
  <si>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</si>
  <si>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</si>
  <si>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</si>
  <si>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</si>
  <si>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</si>
  <si>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</si>
  <si>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</si>
  <si>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</si>
  <si>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</si>
  <si>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</si>
  <si>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</si>
  <si>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</si>
  <si>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</si>
  <si>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</si>
  <si>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</si>
  <si>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</si>
  <si>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</si>
  <si>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</si>
  <si>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</si>
  <si>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</si>
  <si>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</si>
  <si>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</si>
  <si>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</si>
  <si>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</si>
  <si>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</si>
  <si>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</si>
  <si>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</si>
  <si>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</si>
  <si>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</si>
  <si>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</si>
  <si>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</si>
  <si>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</si>
  <si>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</si>
  <si>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</si>
  <si>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</si>
  <si>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</si>
  <si>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</si>
  <si>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</si>
  <si>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</si>
  <si>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</si>
  <si>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</si>
  <si>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</si>
  <si>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</si>
  <si>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</si>
  <si>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</si>
  <si>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</si>
  <si>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</si>
  <si>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</si>
  <si>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</si>
  <si>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</si>
  <si>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</si>
  <si>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</si>
  <si>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</si>
  <si>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</si>
  <si>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</si>
  <si>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</si>
  <si>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</si>
  <si>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</si>
  <si>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</si>
  <si>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</si>
  <si>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</si>
  <si>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</si>
  <si>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</si>
  <si>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</si>
  <si>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</si>
  <si>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</si>
  <si>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</si>
  <si>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</si>
  <si>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</si>
  <si>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</si>
  <si>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</si>
  <si>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</si>
  <si>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</si>
  <si>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</si>
  <si>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</si>
  <si>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</si>
  <si>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</si>
  <si>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</si>
  <si>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</si>
  <si>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</si>
  <si>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</si>
  <si>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</si>
  <si>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</si>
  <si>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</si>
  <si>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</si>
  <si>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</si>
  <si>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</si>
  <si>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</si>
  <si>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</si>
  <si>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</si>
  <si>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</si>
  <si>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</si>
  <si>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</si>
  <si>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</si>
  <si>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</si>
  <si>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</si>
  <si>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</si>
  <si>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</si>
  <si>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</si>
  <si>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</si>
  <si>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</si>
  <si>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</si>
  <si>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</si>
  <si>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</si>
  <si>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</si>
  <si>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</si>
  <si>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</si>
  <si>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</si>
  <si>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</si>
  <si>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</si>
  <si>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</si>
  <si>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</si>
  <si>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</si>
  <si>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</si>
  <si>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</si>
  <si>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</si>
  <si>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</si>
  <si>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</si>
  <si>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</si>
  <si>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</si>
  <si>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</si>
  <si>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</si>
  <si>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</si>
  <si>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</si>
  <si>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</si>
  <si>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</si>
  <si>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</si>
  <si>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</si>
  <si>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</si>
  <si>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</si>
  <si>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</si>
  <si>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</si>
  <si>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</si>
  <si>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</si>
  <si>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</si>
  <si>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</si>
  <si>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</si>
  <si>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</si>
  <si>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</si>
  <si>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</si>
  <si>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</si>
  <si>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</si>
  <si>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</si>
  <si>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</si>
  <si>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</si>
  <si>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</si>
  <si>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</si>
  <si>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</si>
  <si>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</si>
  <si>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</si>
  <si>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</si>
  <si>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</si>
  <si>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</si>
  <si>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</si>
  <si>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</si>
  <si>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</si>
  <si>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</si>
  <si>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</si>
  <si>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</si>
  <si>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</si>
  <si>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</si>
  <si>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</si>
  <si>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</si>
  <si>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</si>
  <si>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</si>
  <si>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</si>
  <si>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</si>
  <si>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</si>
  <si>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</si>
  <si>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</si>
  <si>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</si>
  <si>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</si>
  <si>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</si>
  <si>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</si>
  <si>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</si>
  <si>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</si>
  <si>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</si>
  <si>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</si>
  <si>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</si>
  <si>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</si>
  <si>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</si>
  <si>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</si>
  <si>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</si>
  <si>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</si>
  <si>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</si>
  <si>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</si>
  <si>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</si>
  <si>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</si>
  <si>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</si>
  <si>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</si>
  <si>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</si>
  <si>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</si>
  <si>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</si>
  <si>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</si>
  <si>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</si>
  <si>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</si>
  <si>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</si>
  <si>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</si>
  <si>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</si>
  <si>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</si>
  <si>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</si>
  <si>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</si>
  <si>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</si>
  <si>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</si>
  <si>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</si>
  <si>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</si>
  <si>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</si>
  <si>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</si>
  <si>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</si>
  <si>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</si>
  <si>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</si>
  <si>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</si>
  <si>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</si>
  <si>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</si>
  <si>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</si>
  <si>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</si>
  <si>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</si>
  <si>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</si>
  <si>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</si>
  <si>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</si>
  <si>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</si>
  <si>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</si>
  <si>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</si>
  <si>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</si>
  <si>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</si>
  <si>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</si>
  <si>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</si>
  <si>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</si>
  <si>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</si>
  <si>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</si>
  <si>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</si>
  <si>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</si>
  <si>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</si>
  <si>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</si>
  <si>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</si>
  <si>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</si>
  <si>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</si>
  <si>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</si>
  <si>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</si>
  <si>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</si>
  <si>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</si>
  <si>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</si>
  <si>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</si>
  <si>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</si>
  <si>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</si>
  <si>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</si>
  <si>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</si>
  <si>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</si>
  <si>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</si>
  <si>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</si>
  <si>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</si>
  <si>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</si>
  <si>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</si>
  <si>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</si>
  <si>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</si>
  <si>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</si>
  <si>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</si>
  <si>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</si>
  <si>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</si>
  <si>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</si>
  <si>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</si>
  <si>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</si>
  <si>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</si>
  <si>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</si>
  <si>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</si>
  <si>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</si>
  <si>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</si>
  <si>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</si>
  <si>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</si>
  <si>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</si>
  <si>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</si>
  <si>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</si>
  <si>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</si>
  <si>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</si>
  <si>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</si>
  <si>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</si>
  <si>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</si>
  <si>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</si>
  <si>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</si>
  <si>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</si>
  <si>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</si>
  <si>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</si>
  <si>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</si>
  <si>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</si>
  <si>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</si>
  <si>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</si>
  <si>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</si>
  <si>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</si>
  <si>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</si>
  <si>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</si>
  <si>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</si>
  <si>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</si>
  <si>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</si>
  <si>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</si>
  <si>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</si>
  <si>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</si>
  <si>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</si>
  <si>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</si>
  <si>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</si>
  <si>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</si>
  <si>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</si>
  <si>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</si>
  <si>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</si>
  <si>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</si>
  <si>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</si>
  <si>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</si>
  <si>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</si>
  <si>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</si>
  <si>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</si>
  <si>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</si>
  <si>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</si>
  <si>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</si>
  <si>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</si>
  <si>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</si>
  <si>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</si>
  <si>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</si>
  <si>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</si>
  <si>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</si>
  <si>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</si>
  <si>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</si>
  <si>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</si>
  <si>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</si>
  <si>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</si>
  <si>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</si>
  <si>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</si>
  <si>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</si>
  <si>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</si>
  <si>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</si>
  <si>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</si>
  <si>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</si>
  <si>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</si>
  <si>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</si>
  <si>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</si>
  <si>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</si>
  <si>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</si>
  <si>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</si>
  <si>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</si>
  <si>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</si>
  <si>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</si>
  <si>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</si>
  <si>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</si>
  <si>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</si>
  <si>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</si>
  <si>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</si>
  <si>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</si>
  <si>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</si>
  <si>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</si>
  <si>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</si>
  <si>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</si>
  <si>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</si>
  <si>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</si>
  <si>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</si>
  <si>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</si>
  <si>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</si>
  <si>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</si>
  <si>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</si>
  <si>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</si>
  <si>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</si>
  <si>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</si>
  <si>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</si>
  <si>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</si>
  <si>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</si>
  <si>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</si>
  <si>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</si>
  <si>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</si>
  <si>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</si>
  <si>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</si>
  <si>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</si>
  <si>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</si>
  <si>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</si>
  <si>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</si>
  <si>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</si>
  <si>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</si>
  <si>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</si>
  <si>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</si>
  <si>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</si>
  <si>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</si>
  <si>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</si>
  <si>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</si>
  <si>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</si>
  <si>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</si>
  <si>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</si>
  <si>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</si>
  <si>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</si>
  <si>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</si>
  <si>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</si>
  <si>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</si>
  <si>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</si>
  <si>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</si>
  <si>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</si>
  <si>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</si>
  <si>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</si>
  <si>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</si>
  <si>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</si>
  <si>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</si>
  <si>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</si>
  <si>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</si>
  <si>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</si>
  <si>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</si>
  <si>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</si>
  <si>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</si>
  <si>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</si>
  <si>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</si>
  <si>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</si>
  <si>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</si>
  <si>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</si>
  <si>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</si>
  <si>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</si>
  <si>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</si>
  <si>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</si>
  <si>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</si>
  <si>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</si>
  <si>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</si>
  <si>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</si>
  <si>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</si>
  <si>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</si>
  <si>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</si>
  <si>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</si>
  <si>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</si>
  <si>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</si>
  <si>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</si>
  <si>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</si>
  <si>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</si>
  <si>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</si>
  <si>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</si>
  <si>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</si>
  <si>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</si>
  <si>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</si>
  <si>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</si>
  <si>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</si>
  <si>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</si>
  <si>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</si>
  <si>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</si>
  <si>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</si>
  <si>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</si>
  <si>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</si>
  <si>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</si>
  <si>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</si>
  <si>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</si>
  <si>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</si>
  <si>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</si>
  <si>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</si>
  <si>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</si>
  <si>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</si>
  <si>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</si>
  <si>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</si>
  <si>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</si>
  <si>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</si>
  <si>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</si>
  <si>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</si>
  <si>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</si>
  <si>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</si>
  <si>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</si>
  <si>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</si>
  <si>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</si>
  <si>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</si>
  <si>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</si>
  <si>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</si>
  <si>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</si>
  <si>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</si>
  <si>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</si>
  <si>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</si>
  <si>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</si>
  <si>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</si>
  <si>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</si>
  <si>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</si>
  <si>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</si>
  <si>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</si>
  <si>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</si>
  <si>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</si>
  <si>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</si>
  <si>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</si>
  <si>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</si>
  <si>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</si>
  <si>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</si>
  <si>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</si>
  <si>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</si>
  <si>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</si>
  <si>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</si>
  <si>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</si>
  <si>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</si>
  <si>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</si>
  <si>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</si>
  <si>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</si>
  <si>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</si>
  <si>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</si>
  <si>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</si>
  <si>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</si>
  <si>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</si>
  <si>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</si>
  <si>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</si>
  <si>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</si>
  <si>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</si>
  <si>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</si>
  <si>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</si>
  <si>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</si>
  <si>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</si>
  <si>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</si>
  <si>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</si>
  <si>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</si>
  <si>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</si>
  <si>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</si>
  <si>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</si>
  <si>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</si>
  <si>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</si>
  <si>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</si>
  <si>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</si>
  <si>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</si>
  <si>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</si>
  <si>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</si>
  <si>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</si>
  <si>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</si>
  <si>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</si>
  <si>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</si>
  <si>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</si>
  <si>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</si>
  <si>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</si>
  <si>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</si>
  <si>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</si>
  <si>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</si>
  <si>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</si>
  <si>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</si>
  <si>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</si>
  <si>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</si>
  <si>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</si>
  <si>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</si>
  <si>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</si>
  <si>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</si>
  <si>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</si>
  <si>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</si>
  <si>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</si>
  <si>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</si>
  <si>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</si>
  <si>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</si>
  <si>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</si>
  <si>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</si>
  <si>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</si>
  <si>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</si>
  <si>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</si>
  <si>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</si>
  <si>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</si>
  <si>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</si>
  <si>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</si>
  <si>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</si>
  <si>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</si>
  <si>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</si>
  <si>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</si>
  <si>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</si>
  <si>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</si>
  <si>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</si>
  <si>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</si>
  <si>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</si>
  <si>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</si>
  <si>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</si>
  <si>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</si>
  <si>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</si>
  <si>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</si>
  <si>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</si>
  <si>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</si>
  <si>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</si>
  <si>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</si>
  <si>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</si>
  <si>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</si>
  <si>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</si>
  <si>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</si>
  <si>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</si>
  <si>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</si>
  <si>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</si>
  <si>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</si>
  <si>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</si>
  <si>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</si>
  <si>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</si>
  <si>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</si>
  <si>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</si>
  <si>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</si>
  <si>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</si>
  <si>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</si>
  <si>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</si>
  <si>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</si>
  <si>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</si>
  <si>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</si>
  <si>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</si>
  <si>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</si>
  <si>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</si>
  <si>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</si>
  <si>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</si>
  <si>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</si>
  <si>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</si>
  <si>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</si>
  <si>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</si>
  <si>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</si>
  <si>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</si>
  <si>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</si>
  <si>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</si>
  <si>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</si>
  <si>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</si>
  <si>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</si>
  <si>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</si>
  <si>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</si>
  <si>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</si>
  <si>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</si>
  <si>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</si>
  <si>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</si>
  <si>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</si>
  <si>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</si>
  <si>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</si>
  <si>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</si>
  <si>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</si>
  <si>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</si>
  <si>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</si>
  <si>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</si>
  <si>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</si>
  <si>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</si>
  <si>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</si>
  <si>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</si>
  <si>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</si>
  <si>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</si>
  <si>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</si>
  <si>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</si>
  <si>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</si>
  <si>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</si>
  <si>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</si>
  <si>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</si>
  <si>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</si>
  <si>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</si>
  <si>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</si>
  <si>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</si>
  <si>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</si>
  <si>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</si>
  <si>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</si>
  <si>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</si>
  <si>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</si>
  <si>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</si>
  <si>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</si>
  <si>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</si>
  <si>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</si>
  <si>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</si>
  <si>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</si>
  <si>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</si>
  <si>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</si>
  <si>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</si>
  <si>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</si>
  <si>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</si>
  <si>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</si>
  <si>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</si>
  <si>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</si>
  <si>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</si>
  <si>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</si>
  <si>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</si>
  <si>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</si>
  <si>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</si>
  <si>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</si>
  <si>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</si>
  <si>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</si>
  <si>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</si>
  <si>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</si>
  <si>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</si>
  <si>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</si>
  <si>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</si>
  <si>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</si>
  <si>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</si>
  <si>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</si>
  <si>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</si>
  <si>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</si>
  <si>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</si>
  <si>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</si>
  <si>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</si>
  <si>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</si>
  <si>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</si>
  <si>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</si>
  <si>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</si>
  <si>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</si>
  <si>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</si>
  <si>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</si>
  <si>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</si>
  <si>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</si>
  <si>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</si>
  <si>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</si>
  <si>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</si>
  <si>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</si>
  <si>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</si>
  <si>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</si>
  <si>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</si>
  <si>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</si>
  <si>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</si>
  <si>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</si>
  <si>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</si>
  <si>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</si>
  <si>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</si>
  <si>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</si>
  <si>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</si>
  <si>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</si>
  <si>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</si>
  <si>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</si>
  <si>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</si>
  <si>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</si>
  <si>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</si>
  <si>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</si>
  <si>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</si>
  <si>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</si>
  <si>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</si>
  <si>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</si>
  <si>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</si>
  <si>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</si>
  <si>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</si>
  <si>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</si>
  <si>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</si>
  <si>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</si>
  <si>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</si>
  <si>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</si>
  <si>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</si>
  <si>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</si>
  <si>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</si>
  <si>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</si>
  <si>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</si>
  <si>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</si>
  <si>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</si>
  <si>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</si>
  <si>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</si>
  <si>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</si>
  <si>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</si>
  <si>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</si>
  <si>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</si>
  <si>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</si>
  <si>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</si>
  <si>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</si>
  <si>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</si>
  <si>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</si>
  <si>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</si>
  <si>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</si>
  <si>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</si>
  <si>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</si>
  <si>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</si>
  <si>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</si>
  <si>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</si>
  <si>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</si>
  <si>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</si>
  <si>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</si>
  <si>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</si>
  <si>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</si>
  <si>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</si>
  <si>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</si>
  <si>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</si>
  <si>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</si>
  <si>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</si>
  <si>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</si>
  <si>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</si>
  <si>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</si>
  <si>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</si>
  <si>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</si>
  <si>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</si>
  <si>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</si>
  <si>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</si>
  <si>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</si>
  <si>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</si>
  <si>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</si>
  <si>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</si>
  <si>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</si>
  <si>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</si>
  <si>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</si>
  <si>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</si>
  <si>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</si>
  <si>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</si>
  <si>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</si>
  <si>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</si>
  <si>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</si>
  <si>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</si>
  <si>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</si>
  <si>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</si>
  <si>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</si>
  <si>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</si>
  <si>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</si>
  <si>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</si>
  <si>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</si>
  <si>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</si>
  <si>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</si>
  <si>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</si>
  <si>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</si>
  <si>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</si>
  <si>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</si>
  <si>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</si>
  <si>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</si>
  <si>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</si>
  <si>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</si>
  <si>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</si>
  <si>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</si>
  <si>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</si>
  <si>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</si>
  <si>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</si>
  <si>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</si>
  <si>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</si>
  <si>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</si>
  <si>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</si>
  <si>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</si>
  <si>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</si>
  <si>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</si>
  <si>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</si>
  <si>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</si>
  <si>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</si>
  <si>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</si>
  <si>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</si>
  <si>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</si>
  <si>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</si>
  <si>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</si>
  <si>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</si>
  <si>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</si>
  <si>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</si>
  <si>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</si>
  <si>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</si>
  <si>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</si>
  <si>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</si>
  <si>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</si>
  <si>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</si>
  <si>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</si>
  <si>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</si>
  <si>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</si>
  <si>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</si>
  <si>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</si>
  <si>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</si>
  <si>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</si>
  <si>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</si>
  <si>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</si>
  <si>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</si>
  <si>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</si>
  <si>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</si>
  <si>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</si>
  <si>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</si>
  <si>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</si>
  <si>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</si>
  <si>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</si>
  <si>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</si>
  <si>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</si>
  <si>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</si>
  <si>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</si>
  <si>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</si>
  <si>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</si>
  <si>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</si>
  <si>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</si>
  <si>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</si>
  <si>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</si>
  <si>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</si>
  <si>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</si>
  <si>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</si>
  <si>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</si>
  <si>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</si>
  <si>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</si>
  <si>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</si>
  <si>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</si>
  <si>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</si>
  <si>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</si>
  <si>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</si>
  <si>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</si>
  <si>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</si>
  <si>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</si>
  <si>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</si>
  <si>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</si>
  <si>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</si>
  <si>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</si>
  <si>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</si>
  <si>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</si>
  <si>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</si>
  <si>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</si>
  <si>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</si>
  <si>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</si>
  <si>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</si>
  <si>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</si>
  <si>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</si>
  <si>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</si>
  <si>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</si>
  <si>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</si>
  <si>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</si>
  <si>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</si>
  <si>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</si>
  <si>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</si>
  <si>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</si>
  <si>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</si>
  <si>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</si>
  <si>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</si>
  <si>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</si>
  <si>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</si>
  <si>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</si>
  <si>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</si>
  <si>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</si>
  <si>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</si>
  <si>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</si>
  <si>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</si>
  <si>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</si>
  <si>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</si>
  <si>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</si>
  <si>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</si>
  <si>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</si>
  <si>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</si>
  <si>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</si>
  <si>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</si>
  <si>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</si>
  <si>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</si>
  <si>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</si>
  <si>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</si>
  <si>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</si>
  <si>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</si>
  <si>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</si>
  <si>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</si>
  <si>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</si>
  <si>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</si>
  <si>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</si>
  <si>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</si>
  <si>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</si>
  <si>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</si>
  <si>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</si>
  <si>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</si>
  <si>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</si>
  <si>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</si>
  <si>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</si>
  <si>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</si>
  <si>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</si>
  <si>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</si>
  <si>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</si>
  <si>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</si>
  <si>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</si>
  <si>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</si>
  <si>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</si>
  <si>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</si>
  <si>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</si>
  <si>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</si>
  <si>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</si>
  <si>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</si>
  <si>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</si>
  <si>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</si>
  <si>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</si>
  <si>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</si>
  <si>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</si>
  <si>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</si>
  <si>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</si>
  <si>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</si>
  <si>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</si>
  <si>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</si>
  <si>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</si>
  <si>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</si>
  <si>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</si>
  <si>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</si>
  <si>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</si>
  <si>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</si>
  <si>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</si>
  <si>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</si>
  <si>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</si>
  <si>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</si>
  <si>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</si>
  <si>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</si>
  <si>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</si>
  <si>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</si>
  <si>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</si>
  <si>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</si>
  <si>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</si>
  <si>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</si>
  <si>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</si>
  <si>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</si>
  <si>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</si>
  <si>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</si>
  <si>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</si>
  <si>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</si>
  <si>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</si>
  <si>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</si>
  <si>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</si>
  <si>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</si>
  <si>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</si>
  <si>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</si>
  <si>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</si>
  <si>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</si>
  <si>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</si>
  <si>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</si>
  <si>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</si>
  <si>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</si>
  <si>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</si>
  <si>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</si>
  <si>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</si>
  <si>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</si>
  <si>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</si>
  <si>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</si>
  <si>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</si>
  <si>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</si>
  <si>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</si>
  <si>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</si>
  <si>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</si>
  <si>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</si>
  <si>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</si>
  <si>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</si>
  <si>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</si>
  <si>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</si>
  <si>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</si>
  <si>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</si>
  <si>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</si>
  <si>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</si>
  <si>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</si>
  <si>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</si>
  <si>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</si>
  <si>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</si>
  <si>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</si>
  <si>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</si>
  <si>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</si>
  <si>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</si>
  <si>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</si>
  <si>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</si>
  <si>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</si>
  <si>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</si>
  <si>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</si>
  <si>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</si>
  <si>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</si>
  <si>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</si>
  <si>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</si>
  <si>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</si>
  <si>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</si>
  <si>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</si>
  <si>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</si>
  <si>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</si>
  <si>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</si>
  <si>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</si>
  <si>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</si>
  <si>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</si>
  <si>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</si>
  <si>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</si>
  <si>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</si>
  <si>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</si>
  <si>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</si>
  <si>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</si>
  <si>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</si>
  <si>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</si>
  <si>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</si>
  <si>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</si>
  <si>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</si>
  <si>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</si>
  <si>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</si>
  <si>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</si>
  <si>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</si>
  <si>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</si>
  <si>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</si>
  <si>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</si>
  <si>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</si>
  <si>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</si>
  <si>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</si>
  <si>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</si>
  <si>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</si>
  <si>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</si>
  <si>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</si>
  <si>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</si>
  <si>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</si>
  <si>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</si>
  <si>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</si>
  <si>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</si>
  <si>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</si>
  <si>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</si>
  <si>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</si>
  <si>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</si>
  <si>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</si>
  <si>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</si>
  <si>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</si>
  <si>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</si>
  <si>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</si>
  <si>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</si>
  <si>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</si>
  <si>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</si>
  <si>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</si>
  <si>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</si>
  <si>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</si>
  <si>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</si>
  <si>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</si>
  <si>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</si>
  <si>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</si>
  <si>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</si>
  <si>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</si>
  <si>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</si>
  <si>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</si>
  <si>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</si>
  <si>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</si>
  <si>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</si>
  <si>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</si>
  <si>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</si>
  <si>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</si>
  <si>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</si>
  <si>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</si>
  <si>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</si>
  <si>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</si>
  <si>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</si>
  <si>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</si>
  <si>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</si>
  <si>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</si>
  <si>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</si>
  <si>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</si>
  <si>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</si>
  <si>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</si>
  <si>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</si>
  <si>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</si>
  <si>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</si>
  <si>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</si>
  <si>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</si>
  <si>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</si>
  <si>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</si>
  <si>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</si>
  <si>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</si>
  <si>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</si>
  <si>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</si>
  <si>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</si>
  <si>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</si>
  <si>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</si>
  <si>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</si>
  <si>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</si>
  <si>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</si>
  <si>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</si>
  <si>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</si>
  <si>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</si>
  <si>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</si>
  <si>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</si>
  <si>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</si>
  <si>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</si>
  <si>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</si>
  <si>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</si>
  <si>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</si>
  <si>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</si>
  <si>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</si>
  <si>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</si>
  <si>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</si>
  <si>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</si>
  <si>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</si>
  <si>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</si>
  <si>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</si>
  <si>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</si>
  <si>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</si>
  <si>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</si>
  <si>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</si>
  <si>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</si>
  <si>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</si>
  <si>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</si>
  <si>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</si>
  <si>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</si>
  <si>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</si>
  <si>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</si>
  <si>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</si>
  <si>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</si>
  <si>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</si>
  <si>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</si>
  <si>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</si>
  <si>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</si>
  <si>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</si>
  <si>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</si>
  <si>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</si>
  <si>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</si>
  <si>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</si>
  <si>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</si>
  <si>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</si>
  <si>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</si>
  <si>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</si>
  <si>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</si>
  <si>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</si>
  <si>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</si>
  <si>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</si>
  <si>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</si>
  <si>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</si>
  <si>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</si>
  <si>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</si>
  <si>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</si>
  <si>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</si>
  <si>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</si>
  <si>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</si>
  <si>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</si>
  <si>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</si>
  <si>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</si>
  <si>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</si>
  <si>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</si>
  <si>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</si>
  <si>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</si>
  <si>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</si>
  <si>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</si>
  <si>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</si>
  <si>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</si>
  <si>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</si>
  <si>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</si>
  <si>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</si>
  <si>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</si>
  <si>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</si>
  <si>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</si>
  <si>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</si>
  <si>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</si>
  <si>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</si>
  <si>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</si>
  <si>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</si>
  <si>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</si>
  <si>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</si>
  <si>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</si>
  <si>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</si>
  <si>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</si>
  <si>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</si>
  <si>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</si>
  <si>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</si>
  <si>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</si>
  <si>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</si>
  <si>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</si>
  <si>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</si>
  <si>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</si>
  <si>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</si>
  <si>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</si>
  <si>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</si>
  <si>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</si>
  <si>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</si>
  <si>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</si>
  <si>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</si>
  <si>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</si>
  <si>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</si>
  <si>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</si>
  <si>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</si>
  <si>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</si>
  <si>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</si>
  <si>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</si>
  <si>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</si>
  <si>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</si>
  <si>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</si>
  <si>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</si>
  <si>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</si>
  <si>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</si>
  <si>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</si>
  <si>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</si>
  <si>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</si>
  <si>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</si>
  <si>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</si>
  <si>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</si>
  <si>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</si>
  <si>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</si>
  <si>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</si>
  <si>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</si>
  <si>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</si>
  <si>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</si>
  <si>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</si>
  <si>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</si>
  <si>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</si>
  <si>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</si>
  <si>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</si>
  <si>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</si>
  <si>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</si>
  <si>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</si>
  <si>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</si>
  <si>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</si>
  <si>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</si>
  <si>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</si>
  <si>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</si>
  <si>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</si>
  <si>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</si>
  <si>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</si>
  <si>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</si>
  <si>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</si>
  <si>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</si>
  <si>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</si>
  <si>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</si>
  <si>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</si>
  <si>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</si>
  <si>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</si>
  <si>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</si>
  <si>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</si>
  <si>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</si>
  <si>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</si>
  <si>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</si>
  <si>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</si>
  <si>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</si>
  <si>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</si>
  <si>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</si>
  <si>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</si>
  <si>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</si>
  <si>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</si>
  <si>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</si>
  <si>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</si>
  <si>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</si>
  <si>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</si>
  <si>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</si>
  <si>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</si>
  <si>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</si>
  <si>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</si>
  <si>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</si>
  <si>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</si>
  <si>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</si>
  <si>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</si>
  <si>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</si>
  <si>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</si>
  <si>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</si>
  <si>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</si>
  <si>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</si>
  <si>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</si>
  <si>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</si>
  <si>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</si>
  <si>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</si>
  <si>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</si>
  <si>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</si>
  <si>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</si>
  <si>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</si>
  <si>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</si>
  <si>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</si>
  <si>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</si>
  <si>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</si>
  <si>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</si>
  <si>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</si>
  <si>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</si>
  <si>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</si>
  <si>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</si>
  <si>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</si>
  <si>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</si>
  <si>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</si>
  <si>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</si>
  <si>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</si>
  <si>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</si>
  <si>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</si>
  <si>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</si>
  <si>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</si>
  <si>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</si>
  <si>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</si>
  <si>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</si>
  <si>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</si>
  <si>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</si>
  <si>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</si>
  <si>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</si>
  <si>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</si>
  <si>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</si>
  <si>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</si>
  <si>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</si>
  <si>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</si>
  <si>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</si>
  <si>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</si>
  <si>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</si>
  <si>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</si>
  <si>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</si>
  <si>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</si>
  <si>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</si>
  <si>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</si>
  <si>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</si>
  <si>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</si>
  <si>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</si>
  <si>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</si>
  <si>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</si>
  <si>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</si>
  <si>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</si>
  <si>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</si>
  <si>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</si>
  <si>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</si>
  <si>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</si>
  <si>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</si>
  <si>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</si>
  <si>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</si>
  <si>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</si>
  <si>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</si>
  <si>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</si>
  <si>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</si>
  <si>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</si>
  <si>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</si>
  <si>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</si>
  <si>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</si>
  <si>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</si>
  <si>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</si>
  <si>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</si>
  <si>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</si>
  <si>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</si>
  <si>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</si>
  <si>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</si>
  <si>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</si>
  <si>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</si>
  <si>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</si>
  <si>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</si>
  <si>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</si>
  <si>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</si>
  <si>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</si>
  <si>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</si>
  <si>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</si>
  <si>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</si>
  <si>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</si>
  <si>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</si>
  <si>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</si>
  <si>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</si>
  <si>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</si>
  <si>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</si>
  <si>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</si>
  <si>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</si>
  <si>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</si>
  <si>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</si>
  <si>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</si>
  <si>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</si>
  <si>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</si>
  <si>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</si>
  <si>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</si>
  <si>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</si>
  <si>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</si>
  <si>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</si>
  <si>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</si>
  <si>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</si>
  <si>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</si>
  <si>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</si>
  <si>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</si>
  <si>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</si>
  <si>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</si>
  <si>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</si>
  <si>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</si>
  <si>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</si>
  <si>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</si>
  <si>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</si>
  <si>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</si>
  <si>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</si>
  <si>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</si>
  <si>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</si>
  <si>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</si>
  <si>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</si>
  <si>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</si>
  <si>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</si>
  <si>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</si>
  <si>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</si>
  <si>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</si>
  <si>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</si>
  <si>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</si>
  <si>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</si>
  <si>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</si>
  <si>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</si>
  <si>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</si>
  <si>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</si>
  <si>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</si>
  <si>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</si>
  <si>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</si>
  <si>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</si>
  <si>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</si>
  <si>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</si>
  <si>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</si>
  <si>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</si>
  <si>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</si>
  <si>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</si>
  <si>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</si>
  <si>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</si>
  <si>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</si>
  <si>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</si>
  <si>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</si>
  <si>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</si>
  <si>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</si>
  <si>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</si>
  <si>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</si>
  <si>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</si>
  <si>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</si>
  <si>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</si>
  <si>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</si>
  <si>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</si>
  <si>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</si>
  <si>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</si>
  <si>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</si>
  <si>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</si>
  <si>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</si>
  <si>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</si>
  <si>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</si>
  <si>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</si>
  <si>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</si>
  <si>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</si>
  <si>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</si>
  <si>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</si>
  <si>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</si>
  <si>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</si>
  <si>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</si>
  <si>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</si>
  <si>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</si>
  <si>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</si>
  <si>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</si>
  <si>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</si>
  <si>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</si>
  <si>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</si>
  <si>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</si>
  <si>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</si>
  <si>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</si>
  <si>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</si>
  <si>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</si>
  <si>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</si>
  <si>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</si>
  <si>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</si>
  <si>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</si>
  <si>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</si>
  <si>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</si>
  <si>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</si>
  <si>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</si>
  <si>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</si>
  <si>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</si>
  <si>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</si>
  <si>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</si>
  <si>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</si>
  <si>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</si>
  <si>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</si>
  <si>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</si>
  <si>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</si>
  <si>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</si>
  <si>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</si>
  <si>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</si>
  <si>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</si>
  <si>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</si>
  <si>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</si>
  <si>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</si>
  <si>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</si>
  <si>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</si>
  <si>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</si>
  <si>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</si>
  <si>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</si>
  <si>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</si>
  <si>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</si>
  <si>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</si>
  <si>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</si>
  <si>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</si>
  <si>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</si>
  <si>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</si>
  <si>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</si>
  <si>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</si>
  <si>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</si>
  <si>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</si>
  <si>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</si>
  <si>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</si>
  <si>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</si>
  <si>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</si>
  <si>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</si>
  <si>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</si>
  <si>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</si>
  <si>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</si>
  <si>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</si>
  <si>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</si>
  <si>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</si>
  <si>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</si>
  <si>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</si>
  <si>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</si>
  <si>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</si>
  <si>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</si>
  <si>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</si>
  <si>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</si>
  <si>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</si>
  <si>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</si>
  <si>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</si>
  <si>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</si>
  <si>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</si>
  <si>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</si>
  <si>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</si>
  <si>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</si>
  <si>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</si>
  <si>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</si>
  <si>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</si>
  <si>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</si>
  <si>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</si>
  <si>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</si>
  <si>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</si>
  <si>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</si>
  <si>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</si>
  <si>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</si>
  <si>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</si>
  <si>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</si>
  <si>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</si>
  <si>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</si>
  <si>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</si>
  <si>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</si>
  <si>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</si>
  <si>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</si>
  <si>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</si>
  <si>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</si>
  <si>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</si>
  <si>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</si>
  <si>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</si>
  <si>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</si>
  <si>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</si>
  <si>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</si>
  <si>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</si>
  <si>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</si>
  <si>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</si>
  <si>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</si>
  <si>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</si>
  <si>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</si>
  <si>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</si>
  <si>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</si>
  <si>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</si>
  <si>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</si>
  <si>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</si>
  <si>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</si>
  <si>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</si>
  <si>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</si>
  <si>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</si>
  <si>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</si>
  <si>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</si>
  <si>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</si>
  <si>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</si>
  <si>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</si>
  <si>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</si>
  <si>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</si>
  <si>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</si>
  <si>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</si>
  <si>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</si>
  <si>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</si>
  <si>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</si>
  <si>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</si>
  <si>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</si>
  <si>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</si>
  <si>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</si>
  <si>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</si>
  <si>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</si>
  <si>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</si>
  <si>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</si>
  <si>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</si>
  <si>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</si>
  <si>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</si>
  <si>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</si>
  <si>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</si>
  <si>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</si>
  <si>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</si>
  <si>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</si>
  <si>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</si>
  <si>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</si>
  <si>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</si>
  <si>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</si>
  <si>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</si>
  <si>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</si>
  <si>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</si>
  <si>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</si>
  <si>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</si>
  <si>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</si>
  <si>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</si>
  <si>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</si>
  <si>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</si>
  <si>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</si>
  <si>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</si>
  <si>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</si>
  <si>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</si>
  <si>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</si>
  <si>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</si>
  <si>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</si>
  <si>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</si>
  <si>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</si>
  <si>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</si>
  <si>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</si>
  <si>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</si>
  <si>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</si>
  <si>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</si>
  <si>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</si>
  <si>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</si>
  <si>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</si>
  <si>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</si>
  <si>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</si>
  <si>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</si>
  <si>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</si>
  <si>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</si>
  <si>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</si>
  <si>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</si>
  <si>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</si>
  <si>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</si>
  <si>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</si>
  <si>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</si>
  <si>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</si>
  <si>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</si>
  <si>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</si>
  <si>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</si>
  <si>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</si>
  <si>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</si>
  <si>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</si>
  <si>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</si>
  <si>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</si>
  <si>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</si>
  <si>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</si>
  <si>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</si>
  <si>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</si>
  <si>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</si>
  <si>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</si>
  <si>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</si>
  <si>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</si>
  <si>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</si>
  <si>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</si>
  <si>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</si>
  <si>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</si>
  <si>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</si>
  <si>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</si>
  <si>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</si>
  <si>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</si>
  <si>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</si>
  <si>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</si>
  <si>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</si>
  <si>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</si>
  <si>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</si>
  <si>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</si>
  <si>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</si>
  <si>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</si>
  <si>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</si>
  <si>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</si>
  <si>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</si>
  <si>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</si>
  <si>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</si>
  <si>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</si>
  <si>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</si>
  <si>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</si>
  <si>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</si>
  <si>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</si>
  <si>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</si>
  <si>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</si>
  <si>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</si>
  <si>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</si>
  <si>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</si>
  <si>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</si>
  <si>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</si>
  <si>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</si>
  <si>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</si>
  <si>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</si>
  <si>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</si>
  <si>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</si>
  <si>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</si>
  <si>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</si>
  <si>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</si>
  <si>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</si>
  <si>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</si>
  <si>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</si>
  <si>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</si>
  <si>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</si>
  <si>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</si>
  <si>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</si>
  <si>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</si>
  <si>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</si>
  <si>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</si>
  <si>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</si>
  <si>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</si>
  <si>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</si>
  <si>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</si>
  <si>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</si>
  <si>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</si>
  <si>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</si>
  <si>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</si>
  <si>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</si>
  <si>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</si>
  <si>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</si>
  <si>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</si>
  <si>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</si>
  <si>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</si>
  <si>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</si>
  <si>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</si>
  <si>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</si>
  <si>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</si>
  <si>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</si>
  <si>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</si>
  <si>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</si>
  <si>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</si>
  <si>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</si>
  <si>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</si>
  <si>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</si>
  <si>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</si>
  <si>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</si>
  <si>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</si>
  <si>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</si>
  <si>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</si>
  <si>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</si>
  <si>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</si>
  <si>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</si>
  <si>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</si>
  <si>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</si>
  <si>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</si>
  <si>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</si>
  <si>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</si>
  <si>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</si>
  <si>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</si>
  <si>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</si>
  <si>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</si>
  <si>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</si>
  <si>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</si>
  <si>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</si>
  <si>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</si>
  <si>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</si>
  <si>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 </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</si>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</sst>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6" dataDxfId="45" headerRowBorderDxfId="43" tableBorderDxfId="44" totalsRowBorderDxfId="42">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327.39662083332951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0.24597268518118653</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45990.345046759256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45990.345046759256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45990.345046759256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45990.345046527778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45990.345046759256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45990.345046759256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45990.345046759256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45990.345046759256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45990.345046759256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45990.345046759256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45990.345046759256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45990.345046759256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45990.345046759256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45990.345046759256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45990.345046759256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45990.345046759256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45990.345046759256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45990.345046759256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45990.345046759256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45990.345046759256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45990.345046759256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45990.345046759256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45990.345046759256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45990.345046759256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45990.345046759256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45990.345046759256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45990.345046759256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45990.345046759256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45990.345046759256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45990.345046759256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45990.345046759256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45990.345046759256</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45990.345046759256</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45990.345046759256</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165.34520879629417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5.957627777774178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6.123865740664769E-2</v>
      </c>
      <c r="H5" s="100">
        <v>45990.276006944441</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12443</v>
      </c>
      <c r="E6" s="99"/>
      <c r="F6" s="100"/>
      <c r="G6" s="101">
        <f ca="1">IFERROR(NOW()-F6,"-")</f>
        <v>45990.345046759256</v>
      </c>
      <c r="H6" s="100"/>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45990.345046759256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45990.345046759256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45990.345046759256</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45990.345046759256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45990.345046759256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45990.345046759256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45990.345046759256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45990.345046759256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45990.345046759256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45990.345046759256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45990.345046759256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45990.345046759256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45990.345046759256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45990.345046759256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45990.345046759256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45990.345046759256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45990.345046759256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45990.345046759256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45990.345046759256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45990.345046759256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45990.345046759256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45990.345046759256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45990.345046759256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45990.345046759256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45990.345046759256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45990.345046759256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45990.345046759256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45990.345046759256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45990.345046759256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45990.345046759256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45990.345046759256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45990.345046759256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45990.345046759256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45990.345046759256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45990.345046759256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45990.345046759256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45990.345046759256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45990.345046759256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45990.345046759256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45990.345046759256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45990.345046759256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45990.345046759256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45990.345046759256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45990.345046759256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45990.345046759256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45990.345046759256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45990.345046759256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45990.345046759256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45990.345046759256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45990.345046759256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45990.345046759256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45990.345046759256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45990.345046759256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45990.345046759256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45990.345046759256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45990.345046759256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45990.345046759256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45990.345046759256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45990.345046759256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45990.345046759256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45990.345046759256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45990.345046759256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45990.345046759256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45990.345046759256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45990.345046759256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45990.345046759256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45990.345046759256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45990.345046759256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45990.345046759256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45990.345046759256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45990.345046759256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45990.345046759256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45990.345046759256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45990.345046759256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45990.345046759256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45990.345046759256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45990.345046759256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45990.345046759256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45990.345046759256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45990.345046759256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45990.345046759256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45990.345046759256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45990.345046759256</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45990.345046759256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45990.345046759256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45990.345046759256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45990.345046759256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45990.345046759256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45990.345046759256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45990.345046759256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45990.345046759256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45990.345046759256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45990.345046759256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45990.345046759256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45990.345046759256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45990.345046759256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45990.345046759256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45990.345046759256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45990.345046759256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45990.345046759256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45990.345046759256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45990.345046759256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45990.345046759256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45990.345046759256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45990.345046759256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45990.345046759256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45990.345046759256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45990.345046759256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45990.345046759256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45990.345046759256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45990.345046759256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45990.345046759256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45990.345046759256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45990.345046759256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45990.345046759256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45990.345046759256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45990.345046759256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45990.345046759256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45990.345046759256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45990.345046759256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45990.345046759256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45990.345046759256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45990.345046759256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45990.345046759256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45990.345046759256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45990.345046759256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45990.345046759256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45990.345046759256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45990.345046759256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45990.345046759256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45990.345046759256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45990.345046759256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45990.345046759256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45990.345046759256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45990.345046759256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45990.345046759256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45990.345046759256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45990.345046759256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45990.345046759256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45990.345046759256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45990.345046759256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45990.345046759256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45990.345046759256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45990.345046759256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45990.345046759256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45990.345046759256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45990.345046759256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45990.345046759256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45990.345046759256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45990.345046759256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45990.345046759256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45990.345046759256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45990.345046759256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45990.345046759256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45990.345046759256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45990.345046759256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45990.345046759256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45990.345046759256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45990.345046759256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45990.345046759256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45990.345046759256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45990.345046759256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45990.345046759256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45990.345046759256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45990.345046759256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45990.345046759256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45990.345046759256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45990.345046759256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45990.345046759256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45990.345046759256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45990.345046759256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45990.345046759256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45990.345046759256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45990.345046759256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45990.345046759256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45990.345046759256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45990.345046759256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45990.345046759256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45990.345046759256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45990.345046759256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45990.345046759256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45990.345046759256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45990.345046759256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45990.345046759256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45990.345046759256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45990.345046759256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45990.345046759256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45990.345046759256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45990.345046759256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45990.345046759256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45990.345046759256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45990.345046759256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45990.345046759256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45990.345046759256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45990.345046759256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45990.345046759256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45990.345046759256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45990.345046759256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45990.345046759256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45990.345046759256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45990.345046759256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45990.345046759256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45990.345046759256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45990.345046759256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45990.345046759256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45990.345046759256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45990.345046759256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45990.345046759256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45990.345046759256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45990.345046759256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45990.345046759256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45990.345046759256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45990.345046759256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45990.345046759256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45990.345046759256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45990.345046759256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45990.345046759256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45990.345046759256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45990.345046759256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45990.345046759256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45990.345046759256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45990.345046759256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45990.345046759256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45990.345046759256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45990.345046759256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45990.345046759256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45990.345046759256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45990.345046759256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45990.345046759256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45990.345046759256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45990.345046759256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45990.345046759256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45990.345046759256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45990.345046759256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45990.345046759256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45990.345046759256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45990.345046759256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45990.345046759256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45990.345046759256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45990.345046759256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45990.345046759256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45990.345046759256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45990.345046759256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45990.345046759256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45990.345046759256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45990.345046759256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45990.345046759256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45990.345046759256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45990.345046759256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45990.345046759256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45990.345046759256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45990.345046759256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45990.345046759256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45990.345046759256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45990.345046759256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45990.345046759256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45990.345046759256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45990.345046759256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45990.345046759256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45990.345046759256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45990.345046759256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45990.345046759256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45990.345046759256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45990.345046759256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45990.345046759256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45990.345046759256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45990.345046759256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45990.345046759256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45990.345046759256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45990.345046759256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45990.345046759256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45990.345046759256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45990.345046759256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45990.345046759256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45990.345046759256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45990.345046759256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45990.345046759256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45990.345046759256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45990.345046759256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45990.345046759256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45990.345046759256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45990.345046759256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45990.345046759256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45990.345046759256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45990.345046759256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45990.345046759256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45990.345046759256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45990.345046759256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45990.345046759256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45990.345046759256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45990.345046759256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45990.345046759256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45990.345046759256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45990.345046759256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45990.345046759256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45990.345046759256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45990.345046759256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45990.345046759256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45990.345046759256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45990.345046759256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45990.345046759256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45990.345046759256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45990.345046759256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45990.345046759256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45990.345046759256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45990.345046759256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45990.345046759256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45990.345046759256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45990.345046759256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45990.345046759256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45990.345046759256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45990.345046759256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45990.345046759256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45990.345046759256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45990.345046759256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45990.345046759256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45990.345046759256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45990.345046759256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45990.345046759256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45990.345046759256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45990.345046759256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45990.345046759256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45990.345046759256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45990.345046759256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45990.345046759256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45990.345046759256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45990.345046759256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45990.345046759256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45990.345046759256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45990.345046759256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45990.345046759256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45990.345046759256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45990.345046759256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45990.345046759256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45990.345046759256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45990.345046759256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45990.345046759256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45990.345046759256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45990.345046759256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45990.345046759256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45990.345046759256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45990.345046759256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45990.345046759256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45990.345046759256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45990.345046759256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45990.345046759256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45990.345046759256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45990.345046759256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45990.345046759256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45990.345046759256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45990.345046759256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45990.345046759256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45990.345046759256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45990.345046759256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45990.345046759256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45990.345046759256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45990.345046759256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45990.345046759256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45990.345046759256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45990.345046759256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45990.345046759256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45990.345046759256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45990.345046759256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45990.345046759256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45990.345046759256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45990.345046759256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45990.345046759256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45990.345046759256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45990.345046759256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45990.345046759256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45990.345046759256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45990.345046759256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45990.345046759256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45990.345046759256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45990.345046759256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45990.345046759256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45990.345046759256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45990.345046759256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45990.345046759256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45990.345046759256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45990.345046759256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45990.345046759256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45990.345046759256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45990.345046759256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45990.345046759256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45990.345046759256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45990.345046759256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45990.345046759256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45990.345046759256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45990.345046759256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45990.345046759256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45990.345046759256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45990.345046759256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45990.345046759256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45990.345046759256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45990.345046759256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45990.345046759256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45990.345046759256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45990.345046759256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45990.345046759256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45990.345046759256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45990.345046759256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45990.345046759256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45990.345046759256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45990.345046759256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45990.345046759256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45990.345046759256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45990.345046759256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45990.345046759256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45990.345046759256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45990.345046759256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45990.345046759256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45990.345046759256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45990.345046759256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45990.345046759256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45990.345046759256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45990.345046759256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45990.345046759256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45990.345046759256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45990.345046759256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45990.345046759256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45990.345046759256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45990.345046759256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45990.345046759256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45990.345046759256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45990.345046759256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45990.345046759256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45990.345046759256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45990.345046759256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45990.345046759256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45990.345046759256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45990.345046759256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45990.345046759256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45990.345046759256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45990.345046759256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45990.345046759256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45990.345046759256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45990.345046759256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45990.345046759256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45990.345046759256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45990.345046759256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45990.345046759256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45990.345046759256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45990.345046759256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45990.345046759256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45990.345046759256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45990.345046759256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45990.345046759256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45990.345046759256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45990.345046759256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45990.345046759256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45990.345046759256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45990.345046759256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45990.345046759256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45990.345046759256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45990.345046759256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45990.345046759256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45990.345046759256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45990.345046759256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45990.345046759256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45990.345046759256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45990.345046759256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45990.345046759256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45990.345046759256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45990.345046759256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45990.345046759256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45990.345046759256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45990.345046759256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45990.345046759256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45990.345046759256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45990.345046759256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45990.345046759256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45990.345046759256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45990.345046759256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45990.345046759256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45990.345046759256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45990.345046759256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45990.345046759256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45990.345046759256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45990.345046759256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45990.345046759256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45990.345046759256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45990.345046759256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45990.345046759256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45990.345046759256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45990.345046759256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45990.345046759256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45990.345046759256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45990.345046759256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45990.345046759256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45990.345046759256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45990.345046759256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45990.345046759256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45990.345046759256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45990.345046759256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45990.345046759256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45990.345046759256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45990.345046759256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45990.345046759256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45990.345046759256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45990.345046759256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45990.345046759256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45990.345046759256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45990.345046759256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45990.345046759256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45990.345046759256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45990.345046759256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45990.345046759256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45990.345046759256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45990.345046759256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45990.345046759256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45990.345046759256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45990.345046759256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45990.345046759256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45990.345046759256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45990.345046759256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45990.345046759256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45990.345046759256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45990.345046759256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45990.345046759256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45990.345046759256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45990.345046759256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45990.345046759256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45990.345046759256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45990.345046759256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45990.345046759256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45990.345046759256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45990.345046759256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45990.345046759256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45990.345046759256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45990.345046759256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45990.345046759256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45990.345046759256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45990.345046759256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45990.345046759256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45990.345046759256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45990.345046759256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45990.345046759256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45990.345046759256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45990.345046759256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45990.345046759256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45990.345046759256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45990.345046759256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45990.345046759256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45990.345046759256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45990.345046759256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45990.345046759256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45990.345046759256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45990.345046759256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45990.345046759256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45990.345046759256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45990.345046759256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45990.345046759256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45990.345046759256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45990.345046759256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45990.345046759256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45990.345046759256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45990.345046759256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45990.345046759256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45990.345046759256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45990.345046759256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45990.345046759256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45990.345046759256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45990.345046759256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45990.345046759256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45990.345046759256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45990.345046759256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45990.345046759256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45990.345046759256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45990.345046759256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45990.345046759256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45990.345046759256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45990.345046759256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45990.345046759256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45990.345046759256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45990.345046759256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45990.345046759256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45990.345046759256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45990.345046759256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45990.345046759256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45990.345046759256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45990.345046759256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45990.345046759256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45990.345046759256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45990.345046759256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45990.345046759256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45990.345046759256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45990.345046759256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45990.345046759256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45990.345046759256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45990.345046759256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45990.345046759256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45990.345046759256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45990.345046759256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45990.345046759256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45990.345046759256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45990.345046759256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45990.345046759256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45990.345046759256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45990.345046759256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45990.345046759256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45990.345046759256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45990.345046759256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45990.345046759256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45990.345046759256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45990.345046759256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45990.345046759256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45990.345046759256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45990.345046759256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45990.345046759256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45990.345046759256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45990.345046759256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45990.345046759256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45990.345046759256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45990.345046759256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45990.345046759256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45990.345046759256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45990.345046759256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45990.345046759256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45990.345046759256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45990.345046759256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45990.345046759256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45990.345046759256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45990.345046759256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45990.345046759256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45990.345046759256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45990.345046759256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45990.345046759256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45990.345046759256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45990.345046759256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45990.345046759256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45990.345046759256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45990.345046759256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45990.345046759256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45990.345046759256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45990.345046759256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45990.345046759256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45990.345046759256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45990.345046759256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45990.345046759256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45990.345046759256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45990.345046759256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45990.345046759256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45990.345046759256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45990.345046759256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45990.345046759256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45990.345046759256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45990.345046759256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45990.345046759256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45990.345046759256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45990.345046759256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45990.345046759256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45990.345046759256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45990.345046759256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45990.345046759256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45990.345046759256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45990.345046759256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45990.345046759256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45990.345046759256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45990.345046759256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45990.345046759256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45990.345046759256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45990.345046759256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45990.345046759256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45990.345046759256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45990.345046759256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45990.345046759256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45990.345046759256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45990.345046759256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45990.345046759256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45990.345046759256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45990.345046759256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45990.345046759256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45990.345046759256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45990.345046759256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45990.345046759256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45990.345046759256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45990.345046759256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45990.345046759256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45990.345046759256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45990.345046759256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45990.345046759256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45990.345046759256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45990.345046759256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45990.345046759256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45990.345046759256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45990.345046759256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45990.345046759256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45990.345046759256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45990.345046759256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45990.345046759256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45990.345046759256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45990.345046759256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45990.345046759256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45990.345046759256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45990.345046759256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45990.345046759256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45990.345046759256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45990.345046759256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45990.345046759256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45990.345046759256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45990.345046759256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45990.345046759256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45990.345046759256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45990.345046759256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45990.345046759256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45990.345046759256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45990.345046759256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45990.345046759256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45990.345046759256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45990.345046759256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45990.345046759256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45990.345046759256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45990.345046759256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45990.345046759256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45990.345046759256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45990.345046759256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45990.345046759256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45990.345046759256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45990.345046759256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45990.345046759256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45990.345046759256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45990.345046759256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45990.345046759256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45990.345046759256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45990.345046759256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45990.345046759256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45990.345046759256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45990.345046759256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45990.345046759256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45990.345046759256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45990.345046759256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45990.345046759256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45990.345046759256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45990.345046759256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45990.345046759256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45990.345046759256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45990.345046759256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45990.345046759256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45990.345046759256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45990.345046759256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45990.345046759256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45990.345046759256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45990.345046759256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45990.345046759256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45990.345046759256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45990.345046759256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45990.345046759256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45990.345046759256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45990.345046759256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45990.345046759256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45990.345046759256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45990.345046759256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45990.345046759256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45990.345046759256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45990.345046759256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45990.345046759256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45990.345046759256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45990.345046759256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45990.345046759256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45990.345046759256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45990.345046759256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45990.345046759256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45990.345046759256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45990.345046759256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45990.345046759256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45990.345046759256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45990.345046759256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45990.345046759256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45990.345046759256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45990.345046759256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45990.345046759256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45990.345046759256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45990.345046759256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45990.345046759256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45990.345046759256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45990.345046759256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45990.345046759256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45990.345046759256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45990.345046759256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45990.345046759256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45990.345046759256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45990.345046759256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45990.345046759256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45990.345046759256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45990.345046759256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45990.345046759256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45990.345046759256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45990.345046759256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45990.345046759256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45990.345046759256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45990.345046759256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45990.345046759256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45990.345046759256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45990.345046759256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45990.345046759256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45990.345046759256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45990.345046759256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45990.345046759256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45990.345046759256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45990.345046759256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45990.345046759256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45990.345046759256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45990.345046759256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45990.345046759256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45990.345046759256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45990.345046759256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45990.345046759256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45990.345046759256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45990.345046759256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45990.345046759256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45990.345046759256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45990.345046759256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45990.345046759256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45990.345046759256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45990.345046759256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45990.345046759256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45990.345046759256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45990.345046759256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45990.345046759256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45990.345046759256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45990.345046759256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45990.345046759256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45990.345046759256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45990.345046759256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45990.345046759256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45990.345046759256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45990.345046759256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45990.345046759256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45990.345046759256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45990.345046759256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45990.345046759256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45990.345046759256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45990.345046759256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45990.345046759256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45990.345046759256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45990.345046759256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45990.345046759256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45990.345046759256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45990.345046759256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45990.345046759256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45990.345046759256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45990.345046759256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45990.345046759256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45990.345046759256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45990.345046759256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45990.345046759256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45990.345046759256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45990.345046759256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45990.345046759256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45990.345046759256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45990.345046759256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45990.345046759256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45990.345046759256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45990.345046759256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45990.345046759256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45990.345046759256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45990.345046759256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45990.345046759256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45990.345046759256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45990.345046759256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45990.345046759256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45990.345046759256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45990.345046759256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45990.345046759256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45990.345046759256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45990.345046759256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45990.345046759256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45990.345046759256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45990.345046759256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45990.345046759256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45990.345046759256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45990.345046759256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45990.345046759256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45990.345046759256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45990.345046759256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45990.345046759256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45990.345046759256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45990.345046759256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45990.345046759256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45990.345046759256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45990.345046759256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45990.345046759256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45990.345046759256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45990.345046759256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45990.345046759256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45990.345046759256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45990.345046759256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45990.345046759256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45990.345046759256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45990.345046759256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45990.345046759256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45990.345046759256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45990.345046759256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45990.345046759256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45990.345046759256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45990.345046759256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45990.345046759256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45990.345046759256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45990.345046759256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45990.345046759256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45990.345046759256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45990.345046759256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45990.345046759256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45990.345046759256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45990.345046759256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45990.345046759256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45990.345046759256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45990.345046759256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45990.345046759256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45990.345046759256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45990.345046759256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45990.345046759256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45990.345046759256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45990.345046759256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45990.345046759256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45990.345046759256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45990.345046759256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45990.345046759256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45990.345046759256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45990.345046759256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45990.345046759256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45990.345046759256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45990.345046759256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45990.345046759256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45990.345046759256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45990.345046759256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45990.345046759256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45990.345046759256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45990.345046759256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45990.345046759256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45990.345046759256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45990.345046759256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45990.345046759256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45990.345046759256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45990.345046759256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45990.345046759256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45990.345046759256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45990.345046759256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45990.345046759256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45990.345046759256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45990.345046759256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45990.345046759256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45990.345046759256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45990.345046759256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45990.345046759256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45990.345046759256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45990.345046759256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45990.345046759256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45990.345046759256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45990.345046759256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45990.345046759256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45990.345046759256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45990.345046759256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45990.345046759256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45990.345046759256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45990.345046759256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45990.345046759256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45990.345046759256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45990.345046759256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45990.345046759256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45990.345046759256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45990.345046759256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45990.345046759256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45990.345046759256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45990.345046759256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45990.345046759256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45990.345046759256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45990.345046759256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45990.345046759256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45990.345046759256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45990.345046759256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45990.345046759256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45990.345046759256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45990.345046759256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45990.345046759256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45990.345046759256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45990.345046759256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45990.345046759256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45990.345046759256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45990.345046759256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45990.345046759256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45990.345046759256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45990.345046759256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45990.345046759256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45990.345046759256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45990.345046759256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45990.345046759256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45990.345046759256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45990.345046759256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45990.345046759256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45990.345046759256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45990.345046759256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45990.345046759256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45990.345046759256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45990.345046759256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45990.345046759256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45990.345046759256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45990.345046759256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45990.345046759256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45990.345046759256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45990.345046759256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45990.345046759256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45990.345046759256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45990.345046759256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45990.345046759256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45990.345046759256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45990.345046759256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45990.345046759256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45990.345046759256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45990.345046759256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45990.345046759256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45990.345046759256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45990.345046759256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45990.345046759256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45990.345046759256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45990.345046759256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45990.345046759256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45990.345046759256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45990.345046759256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45990.345046759256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45990.345046759256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45990.345046759256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45990.345046759256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45990.345046759256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45990.345046759256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45990.345046759256</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A12" sqref="A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286.86432916665945</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7" ca="1" si="0">IFERROR(NOW()-F3,"")</f>
        <v>0.15338009258994134</v>
      </c>
      <c r="H3" s="92">
        <v>45989.810358796298</v>
      </c>
      <c r="I3" s="110" t="str">
        <f>IFERROR(VLOOKUP(D3,DB!A:F,6,0),"")</f>
        <v>SCECO</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45990.345046759256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45990.345046759256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45990.345046759256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45990.345046759256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45990.345046759256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45990.345046759256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45990.345046759256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45990.345046759256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45990.345046759256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45990.345046759256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45990.345046759256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45990.345046759256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45990.345046759256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45990.345046759256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45990.345046759256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45990.345046759256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45990.345046759256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45990.345046759256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45990.345046759256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45990.345046759256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45990.345046759256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45990.345046759256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45990.345046759256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45990.345046759256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45990.345046759256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45990.345046759256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45990.345046759256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45990.345046759256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45990.345046759256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45990.345046759256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45990.345046759256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45990.345046759256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45990.345046759256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45990.345046759256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45990.345046759256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45990.345046759256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45990.345046759256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45990.345046759256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45990.345046759256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45990.345046759256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45990.345046759256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45990.345046759256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45990.345046759256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45990.345046759256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45990.345046759256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45990.345046759256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45990.345046759256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45990.345046759256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45990.345046759256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45990.345046759256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45990.345046759256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45990.345046759256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45990.345046759256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45990.345046759256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45990.345046759256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45990.345046759256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45990.345046759256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45990.345046759256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45990.345046759256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45990.345046759256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45990.345046759256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45990.345046759256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45990.345046759256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45990.345046759256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45990.345046759256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45990.345046759256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45990.345046759256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45990.345046759256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45990.345046759256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45990.345046759256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45990.345046759256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45990.345046759256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45990.345046759256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45990.345046759256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45990.345046759256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45990.345046759256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45990.345046759256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45990.345046759256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45990.345046759256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45990.345046759256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45990.345046759256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45990.345046759256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45990.345046759256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45990.345046759256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45990.345046759256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45990.345046759256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45990.345046759256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45990.345046759256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45990.345046759256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45990.345046759256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45990.345046759256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45990.345046759256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45990.345046759256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45990.345046759256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45990.345046759256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45990.345046759256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45990.345046759256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45990.345046759256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45990.345046759256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45990.345046759256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45990.345046759256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45990.345046759256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45990.345046759256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45990.345046759256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45990.345046759256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45990.345046759256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45990.345046759256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45990.345046759256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45990.345046759256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45990.345046759256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45990.345046759256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45990.345046759256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45990.345046759256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45990.345046759256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45990.345046759256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45990.345046759256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45990.345046759256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45990.345046759256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45990.345046759256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45990.345046759256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45990.345046759256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45990.345046759256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45990.345046759256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45990.345046759256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45990.345046759256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45990.345046759256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45990.345046759256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45990.345046759256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45990.345046759256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45990.345046759256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45990.345046759256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45990.345046759256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45990.345046759256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45990.345046759256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45990.345046759256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45990.345046759256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45990.345046759256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45990.345046759256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45990.345046759256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45990.345046759256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45990.345046759256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45990.345046759256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45990.345046759256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45990.345046759256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45990.345046759256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45990.345046759256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45990.345046759256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45990.345046759256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45990.345046759256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45990.345046759256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45990.345046759256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45990.345046759256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45990.345046759256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45990.345046759256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45990.345046759256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45990.345046759256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45990.345046759256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45990.345046759256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45990.345046759256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45990.345046759256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45990.345046759256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45990.345046759256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45990.345046759256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45990.345046759256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45990.345046759256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45990.345046759256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45990.345046759256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45990.345046759256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45990.345046759256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45990.345046759256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45990.345046759256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45990.345046759256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45990.345046759256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45990.345046759256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45990.345046759256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45990.345046759256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45990.345046759256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45990.345046759256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45990.345046759256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45990.345046759256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45990.345046759256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45990.345046759256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49" ca="1" si="3">IFERROR(NOW()-F186,"")</f>
        <v>45990.345046759256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45990.345046759256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45990.345046759256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45990.345046759256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45990.345046759256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45990.345046759256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45990.345046759256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45990.345046759256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45990.345046759256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45990.345046759256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45990.345046759256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45990.345046759256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45990.345046759256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45990.345046759256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45990.345046759256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45990.345046759256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45990.345046759256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45990.345046759256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45990.345046759256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45990.345046759256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45990.345046759256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45990.345046759256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45990.345046759256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45990.345046759256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45990.345046759256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45990.345046759256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45990.345046759256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45990.345046759256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45990.345046759256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45990.345046759256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45990.345046759256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45990.345046759256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45990.345046759256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45990.345046759256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45990.345046759256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45990.345046759256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45990.345046759256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45990.345046759256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45990.345046759256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45990.345046759256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45990.345046759256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45990.345046759256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45990.345046759256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45990.345046759256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45990.345046759256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45990.345046759256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45990.345046759256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45990.345046759256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45990.345046759256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45990.345046759256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45990.345046759256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45990.345046759256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45990.345046759256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45990.345046759256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45990.345046759256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45990.345046759256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45990.345046759256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45990.345046759256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45990.345046759256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45990.345046759256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45990.345046759256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45990.345046759256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45990.345046759256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45990.345046759256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ref="G250:G295" ca="1" si="4">IFERROR(NOW()-F250,"")</f>
        <v>45990.345046759256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45990.345046759256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45990.345046759256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45990.345046759256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45990.345046759256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45990.345046759256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45990.345046759256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45990.345046759256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45990.345046759256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45990.345046759256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45990.345046759256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45990.345046759256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45990.345046759256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45990.345046759256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45990.345046759256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45990.345046759256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45990.345046759256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45990.345046759256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45990.345046759256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45990.345046759256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45990.345046759256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45990.345046759256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45990.345046759256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45990.345046759256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45990.345046759256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45990.345046759256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45990.345046759256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45990.345046759256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45990.345046759256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45990.345046759256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45990.345046759256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45990.345046759256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45990.345046759256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45990.345046759256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45990.345046759256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45990.345046759256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45990.345046759256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45990.345046759256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45990.345046759256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45990.345046759256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45990.345046759256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45990.345046759256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45990.345046759256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45990.345046759256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45990.345046759256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45990.345046759256</v>
      </c>
      <c r="H295" s="92"/>
      <c r="I295" s="110" t="str">
        <f>IFERROR(VLOOKUP(D295,DB!A:F,6,0),"")</f>
        <v/>
      </c>
      <c r="J295" s="110" t="str">
        <f>IFERROR(VLOOKUP(D295,DB!A:G,7,0),"")</f>
        <v/>
      </c>
      <c r="K295" s="94"/>
      <c r="L295" s="88" t="str">
        <f>IFERROR(VLOOKUP(D295,DB!A:I,9,0),"")</f>
        <v/>
      </c>
    </row>
  </sheetData>
  <dataValidations count="2">
    <dataValidation allowBlank="1" showInputMessage="1" showErrorMessage="1" sqref="E1" xr:uid="{A4F81451-56CC-4543-9497-104C4E44EE4B}"/>
    <dataValidation type="list" allowBlank="1" showInputMessage="1" showErrorMessage="1" sqref="E2:E2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A7" sqref="A7:X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98.512986574067327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39109</v>
      </c>
      <c r="F3" s="38">
        <v>45926.188877314817</v>
      </c>
      <c r="G3" s="105">
        <f t="shared" ref="G3" ca="1" si="0">IFERROR(NOW()-F3,"")</f>
        <v>64.156169444439001</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39109</v>
      </c>
      <c r="F4" s="107">
        <v>45948.661111111112</v>
      </c>
      <c r="G4" s="108">
        <f t="shared" ref="G4" ca="1" si="1">IFERROR(NOW()-F4,"")</f>
        <v>41.683935648143233</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8.9717481481420691</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0.39313703703373903</v>
      </c>
      <c r="H6" s="38">
        <v>45989.971354166664</v>
      </c>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45990.345046759256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45990.345046759256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45990.345046759256</v>
      </c>
      <c r="H9" s="38"/>
      <c r="I9" s="37" t="str">
        <f>IFERROR(VLOOKUP(D9,DB!A:F,6,0),"")</f>
        <v/>
      </c>
      <c r="J9" s="37" t="str">
        <f>IFERROR(VLOOKUP(D9,DB!A:G,7,0),"")</f>
        <v/>
      </c>
      <c r="K9" s="37"/>
      <c r="L9" s="37" t="str">
        <f>IFERROR(VLOOKUP(D9,DB!A:I,9,0),"")</f>
        <v/>
      </c>
    </row>
    <row r="10" spans="1:13" ht="15.75">
      <c r="A10" s="37"/>
      <c r="B10" s="37" t="str">
        <f>IFERROR(VLOOKUP(D10,DB!A:K,11,0),"")</f>
        <v/>
      </c>
      <c r="C10" s="37"/>
      <c r="D10" s="153"/>
      <c r="E10" s="37"/>
      <c r="F10" s="38"/>
      <c r="G10" s="138">
        <f ca="1">IFERROR(NOW()-F10,"")</f>
        <v>45990.345046759256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45990.345046759256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45990.345046759256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45990.345046759256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45990.345046759256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45990.345046759256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45990.345046759256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45990.345046759256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45990.345046759256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45990.345046759256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45990.345046759256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45990.345046759256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45990.345046759256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45990.345046759256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45990.345046759256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45990.345046759256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45990.345046759256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45990.345046759256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45990.345046759256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45990.345046759256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45990.345046759256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45990.345046759256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45990.345046759256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45990.345046759256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45990.345046759256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45990.345046759256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45990.345046759256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45990.345046759256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45990.345046759256</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45990.345046527778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45990.345046527778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45990.345046527778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45990.345046527778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45990.345046527778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45990.345046527778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45990.345046527778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45990.345046527778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45990.345046527778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45990.345046527778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45990.345046527778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45990.345046527778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45990.345046527778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45990.345046527778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45990.345046527778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45990.345046527778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45990.345046527778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45990.345046527778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45990.345046527778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45990.345046527778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45990.345046527778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45990.345046527778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45990.345046527778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45990.345046527778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45990.345046527778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45990.345046527778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45990.345046527778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45990.345046527778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45990.345046527778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45990.345046527778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45990.345046527778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45990.345046527778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45990.345046527778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45990.345046527778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45990.345046527778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45990.345046527778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45990.345046527778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45990.345046527778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45990.345046527778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45990.345046527778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45990.345046527778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45990.345046527778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45990.345046527778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45990.345046527778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45990.345046527778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45990.345046527778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45990.345046527778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45990.345046527778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45990.345046527778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45990.345046527778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45990.345046527778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45990.345046527778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45990.345046527778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45990.345046527778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45990.345046527778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45990.345046527778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45990.345046527778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45990.345046527778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45990.345046527778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45990.345046527778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45990.345046527778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45990.345046527778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45990.345046527778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45990.345046527778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45990.345046527778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45990.345046527778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45990.345046527778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45990.345046527778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45990.345046527778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45990.345046527778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45990.345046527778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45990.345046527778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45990.345046527778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45990.345046527778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45990.345046527778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45990.345046527778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45990.345046527778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45990.345046527778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45990.345046527778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45990.345046527778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45990.345046527778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45990.345046527778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45990.345046527778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45990.345046527778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45990.345046527778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45990.345046527778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45990.345046527778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45990.345046527778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45990.345046527778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45990.345046527778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45990.345046527778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45990.345046527778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45990.345046527778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45990.345046527778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45990.345046527778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45990.345046527778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45990.345046527778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45990.345046527778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45990.345046527778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45990.345046527778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45990.345046527778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45990.345046527778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45990.345046527778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45990.345046527778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45990.345046527778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45990.345046527778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45990.345046527778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45990.345046527778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45990.345046527778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45990.345046527778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45990.345046527778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45990.345046527778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45990.345046527778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45990.345046527778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45990.345046527778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45990.345046527778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45990.345046527778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45990.345046527778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45990.345046527778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45990.345046527778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45990.345046527778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45990.345046527778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45990.345046527778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45990.345046527778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45990.345046527778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45990.345046527778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45990.345046527778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45990.345046527778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45990.345046527778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45990.345046527778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45990.345046527778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45990.345046527778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45990.345046527778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45990.345046527778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45990.345046527778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45990.345046527778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45990.345046527778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45990.345046527778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45990.345046527778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45990.345046527778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45990.345046527778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45990.345046527778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45990.345046527778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45990.345046527778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45990.345046527778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45990.345046527778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45990.345046527778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45990.345046527778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45990.345046527778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45990.345046527778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45990.345046527778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45990.345046527778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45990.345046527778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45990.345046527778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45990.345046527778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45990.345046527778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45990.345046527778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45990.345046527778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45990.345046527778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45990.345046527778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45990.345046527778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45990.345046527778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45990.345046527778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45990.345046527778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45990.345046527778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45990.345046527778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45990.345046527778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45990.345046527778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45990.345046527778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45990.345046527778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45990.345046527778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45990.345046527778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45990.345046527778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45990.345046527778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45990.345046527778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45990.345046527778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45990.345046527778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45990.345046527778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45990.345046527778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45990.345046527778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45990.345046527778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45990.345046527778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45990.345046527778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45990.345046527778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45990.345046527778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45990.345046527778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45990.345046527778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45990.345046527778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45990.345046527778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45990.345046527778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45990.345046527778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45990.345046527778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45990.345046527778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45990.345046527778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45990.345046527778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45990.345046527778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45990.345046527778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45990.345046527778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45990.345046527778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45990.345046527778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45990.345046527778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45990.345046527778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45990.345046527778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45990.345046527778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45990.345046527778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45990.345046527778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45990.345046527778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45990.345046527778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45990.345046527778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45990.345046527778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45990.345046527778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45990.345046527778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45990.345046527778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45990.345046527778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45990.345046527778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45990.345046527778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45990.345046527778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45990.345046527778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45990.345046527778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45990.345046527778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45990.345046527778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45990.345046527778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45990.345046527778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45990.345046527778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45990.345046527778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45990.345046527778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45990.345046527778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45990.345046527778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45990.345046527778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45990.345046527778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45990.345046527778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45990.345046527778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45990.345046527778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45990.345046527778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45990.345046527778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45990.345046527778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45990.345046527778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45990.345046527778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45990.345046527778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45990.345046527778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45990.345046527778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45990.345046527778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45990.345046527778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45990.345046527778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45990.345046527778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45990.345046527778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45990.345046527778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45990.345046527778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45990.345046527778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45990.345046527778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45990.345046527778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45990.345046527778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45990.345046527778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45990.345046527778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45990.345046527778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45990.345046527778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45990.345046527778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45990.345046527778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45990.345046527778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45990.345046527778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45990.345046527778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45990.345046527778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45990.345046527778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45990.345046527778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45990.345046527778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45990.345046527778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45990.345046527778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45990.345046527778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45990.345046527778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45990.345046527778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45990.345046527778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45990.345046527778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45990.345046527778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45990.345046527778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45990.345046527778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45990.345046527778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45990.345046527778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45990.345046527778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45990.345046527778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45990.345046527778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45990.345046527778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45990.345046527778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45990.345046527778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45990.345046527778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45990.345046527778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45990.345046527778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45990.345046527778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45990.345046527778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45990.345046527778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45990.345046527778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45990.345046527778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45990.345046527778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45990.345046527778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45990.345046527778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45990.345046527778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45990.345046527778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45990.345046527778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45990.345046527778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45990.345046527778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45990.345046527778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45990.345046527778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45990.345046527778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45990.345046527778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45990.345046527778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45990.345046527778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45990.345046527778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45990.345046527778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45990.345046527778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45990.345046527778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45990.345046527778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45990.345046527778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45990.345046527778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45990.345046527778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45990.345046527778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45990.345046527778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45990.345046527778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45990.345046527778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45990.345046527778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45990.345046527778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45990.345046527778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45990.345046527778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45990.345046527778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45990.345046527778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45990.345046527778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45990.345046527778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45990.345046527778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45990.345046527778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45990.345046527778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45990.345046527778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45990.345046527778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45990.345046527778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45990.345046527778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45990.345046527778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45990.345046527778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45990.345046527778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45990.345046527778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45990.345046527778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45990.345046527778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45990.345046527778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45990.345046527778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45990.345046527778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45990.345046527778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45990.345046527778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45990.345046527778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45990.345046527778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45990.345046527778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45990.345046527778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45990.345046527778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45990.345046527778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45990.345046527778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45990.345046527778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45990.345046527778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45990.345046527778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45990.345046527778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45990.345046527778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45990.345046527778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45990.345046527778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45990.345046527778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45990.345046527778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45990.345046527778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45990.345046527778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45990.345046527778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45990.345046527778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45990.345046527778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45990.345046527778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45990.345046527778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45990.345046527778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45990.345046527778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45990.345046527778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45990.345046527778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45990.345046527778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45990.345046527778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45990.345046527778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45990.345046527778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45990.345046527778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45990.345046527778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45990.345046527778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45990.345046527778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45990.345046527778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45990.345046527778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45990.345046527778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45990.345046527778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45990.345046527778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45990.345046527778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45990.345046527778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45990.345046527778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45990.345046527778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45990.345046527778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45990.345046527778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45990.345046527778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45990.345046527778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45990.345046527778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45990.345046527778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45990.345046527778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45990.345046527778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45990.345046527778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45990.345046527778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45990.345046527778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45990.345046527778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45990.345046527778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45990.345046527778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45990.345046527778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45990.345046527778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45990.345046527778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45990.345046527778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45990.345046527778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45990.345046527778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45990.345046527778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45990.345046527778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45990.345046527778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45990.345046527778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45990.345046527778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45990.345046527778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45990.345046527778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45990.345046527778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45990.345046527778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45990.345046527778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45990.345046527778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45990.345046527778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45990.345046527778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45990.345046527778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45990.345046527778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45990.345046527778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45990.345046527778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45990.345046527778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45990.345046527778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45990.345046527778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45990.345046527778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45990.345046527778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45990.345046527778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45990.345046527778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45990.345046527778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45990.345046527778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45990.345046527778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45990.345046527778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45990.345046527778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45990.345046527778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45990.345046527778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45990.345046527778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45990.345046527778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45990.345046527778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45990.345046527778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45990.345046527778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45990.345046527778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45990.345046527778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45990.345046527778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45990.345046527778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45990.345046527778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45990.345046527778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45990.345046527778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45990.345046527778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45990.345046527778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45990.345046527778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45990.345046527778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45990.345046527778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45990.345046527778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45990.345046527778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45990.345046527778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45990.345046527778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45990.345046527778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45990.345046527778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45990.345046527778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45990.345046527778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45990.345046527778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45990.345046527778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45990.345046527778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45990.345046527778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45990.345046527778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45990.345046527778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45990.345046527778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45990.345046527778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45990.345046527778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45990.345046527778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45990.345046527778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45990.345046527778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45990.345046527778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45990.345046527778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45990.345046527778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45990.345046527778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45990.345046527778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45990.345046527778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45990.345046527778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45990.345046527778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45990.345046527778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45990.345046527778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45990.345046527778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45990.345046527778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45990.345046527778</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45990.345046527778</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45990.345046527778</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45990.345046527778</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2025-11-29T05:19:17Z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